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D:\DU LIEU THIN\DE TAI NCKH\CAP CO SO\2022\"/>
    </mc:Choice>
  </mc:AlternateContent>
  <xr:revisionPtr revIDLastSave="0" documentId="13_ncr:1_{436BF57B-D52F-4E58-A1F7-C16E7273EE31}" xr6:coauthVersionLast="36" xr6:coauthVersionMax="36" xr10:uidLastSave="{00000000-0000-0000-0000-000000000000}"/>
  <bookViews>
    <workbookView xWindow="0" yWindow="0" windowWidth="20490" windowHeight="5445" firstSheet="1" activeTab="1" xr2:uid="{00000000-000D-0000-FFFF-FFFF00000000}"/>
  </bookViews>
  <sheets>
    <sheet name="Meger" sheetId="11" state="hidden" r:id="rId1"/>
    <sheet name="NCS-HVCH PHE DUYET" sheetId="9" r:id="rId2"/>
    <sheet name="CAP TRUONG PHE DUYET" sheetId="8" r:id="rId3"/>
    <sheet name="Nhom trong diem" sheetId="4" r:id="rId4"/>
    <sheet name="Cap truong nam 2022" sheetId="2" state="hidden" r:id="rId5"/>
    <sheet name="Cap truong nam 2022-Lọc" sheetId="7" state="hidden" r:id="rId6"/>
    <sheet name="Sinh vien 2022" sheetId="1" state="hidden" r:id="rId7"/>
    <sheet name="Sheet1" sheetId="5" state="hidden" r:id="rId8"/>
    <sheet name="NCS-HVCH" sheetId="3" state="hidden" r:id="rId9"/>
  </sheets>
  <definedNames>
    <definedName name="_xlnm._FilterDatabase" localSheetId="4" hidden="1">'Cap truong nam 2022'!$A$5:$U$202</definedName>
    <definedName name="_xlnm._FilterDatabase" localSheetId="5" hidden="1">'Cap truong nam 2022-Lọc'!$J$1:$J$193</definedName>
    <definedName name="_xlnm._FilterDatabase" localSheetId="2" hidden="1">'CAP TRUONG PHE DUYET'!$A$5:$S$202</definedName>
    <definedName name="_xlnm._FilterDatabase" localSheetId="0" hidden="1">Meger!$B$1:$U$180</definedName>
    <definedName name="_xlnm._FilterDatabase" localSheetId="3" hidden="1">'Nhom trong diem'!$G$1:$G$987</definedName>
    <definedName name="_GoBack" localSheetId="4">#REF!</definedName>
    <definedName name="_GoBack" localSheetId="5">#REF!</definedName>
    <definedName name="_GoBack" localSheetId="2">#REF!</definedName>
    <definedName name="_GoBack" localSheetId="0">#REF!</definedName>
    <definedName name="_GoBack" localSheetId="8">#REF!</definedName>
    <definedName name="_GoBack" localSheetId="1">#REF!</definedName>
    <definedName name="_GoBack" localSheetId="3">#REF!</definedName>
    <definedName name="_GoBack" localSheetId="6">#REF!</definedName>
  </definedNames>
  <calcPr calcId="181029"/>
  <extLst>
    <ext uri="GoogleSheetsCustomDataVersion1">
      <go:sheetsCustomData xmlns:go="http://customooxmlschemas.google.com/" r:id="rId11" roundtripDataSignature="AMtx7mizf5XNH/sJQGCLToHohzyL0D4NCw=="/>
    </ext>
  </extLst>
</workbook>
</file>

<file path=xl/calcChain.xml><?xml version="1.0" encoding="utf-8"?>
<calcChain xmlns="http://schemas.openxmlformats.org/spreadsheetml/2006/main">
  <c r="I176" i="11" l="1"/>
  <c r="G13" i="9"/>
  <c r="G11" i="9"/>
  <c r="G6" i="9"/>
  <c r="G15" i="9" l="1"/>
  <c r="G196" i="8"/>
  <c r="G190" i="8"/>
  <c r="G183" i="8"/>
  <c r="G181" i="8"/>
  <c r="G179" i="8"/>
  <c r="G153" i="8"/>
  <c r="G146" i="8"/>
  <c r="G127" i="8"/>
  <c r="G107" i="8"/>
  <c r="G91" i="8"/>
  <c r="G84" i="8"/>
  <c r="G42" i="8"/>
  <c r="G27" i="8"/>
  <c r="G18" i="8"/>
  <c r="G15" i="8"/>
  <c r="G11" i="8"/>
  <c r="G9" i="8"/>
  <c r="G6" i="8"/>
  <c r="G198" i="8" l="1"/>
  <c r="H11" i="3"/>
  <c r="H13" i="3"/>
  <c r="H6" i="3"/>
  <c r="H196" i="2" l="1"/>
  <c r="H190" i="2"/>
  <c r="H183" i="2"/>
  <c r="H181" i="2"/>
  <c r="H179" i="2"/>
  <c r="H153" i="2"/>
  <c r="H146" i="2"/>
  <c r="H127" i="2"/>
  <c r="H107" i="2"/>
  <c r="H91" i="2"/>
  <c r="H84" i="2"/>
  <c r="H42" i="2"/>
  <c r="H27" i="2"/>
  <c r="H18" i="2"/>
  <c r="H15" i="2"/>
  <c r="H11" i="2"/>
  <c r="H9" i="2"/>
  <c r="H6" i="2"/>
  <c r="H200" i="2" l="1"/>
  <c r="H198" i="2"/>
  <c r="J200" i="7"/>
  <c r="J170" i="7"/>
  <c r="J124" i="7"/>
  <c r="J29" i="7"/>
  <c r="J25" i="7"/>
  <c r="J22" i="7"/>
  <c r="J185" i="7" l="1"/>
  <c r="J186" i="7" s="1"/>
  <c r="J189" i="7" s="1"/>
  <c r="H185" i="7"/>
  <c r="J15" i="5" l="1"/>
  <c r="G15" i="5"/>
  <c r="H6" i="1"/>
  <c r="H16" i="1"/>
  <c r="H24" i="1"/>
  <c r="H40" i="1"/>
  <c r="H46" i="1"/>
  <c r="H61" i="1"/>
  <c r="H80" i="1"/>
  <c r="H100" i="1"/>
  <c r="H109" i="1"/>
  <c r="H118" i="1"/>
  <c r="H121" i="1" l="1"/>
  <c r="H124" i="1" s="1"/>
  <c r="G8" i="4" l="1"/>
  <c r="G6" i="4"/>
  <c r="G118" i="1"/>
  <c r="G100" i="1"/>
  <c r="G109" i="1"/>
  <c r="G16" i="1"/>
  <c r="G6" i="1"/>
  <c r="G24" i="1"/>
  <c r="G40" i="1"/>
  <c r="G46" i="1"/>
  <c r="G61" i="1"/>
  <c r="G80" i="1"/>
  <c r="G121" i="1" l="1"/>
  <c r="G10" i="4"/>
</calcChain>
</file>

<file path=xl/sharedStrings.xml><?xml version="1.0" encoding="utf-8"?>
<sst xmlns="http://schemas.openxmlformats.org/spreadsheetml/2006/main" count="5259" uniqueCount="2045">
  <si>
    <t>TRƯỜNG ĐẠI HỌC SƯ PHẠM KỸ THUẬT</t>
  </si>
  <si>
    <t>CỘNG HÒA XÃ HỘI CHỦ NGHĨA VIỆT NAM</t>
  </si>
  <si>
    <t>THÀNH PHỐ HỒ CHÍ MINH</t>
  </si>
  <si>
    <t>Độc lập-Tự do-Hạnh phúc</t>
  </si>
  <si>
    <t>STT</t>
  </si>
  <si>
    <t>Tên đề tài</t>
  </si>
  <si>
    <t>Chủ nhiệm đề tài 
MSSV
Thành viên đề tài
MSSV</t>
  </si>
  <si>
    <t>Giáo viên hướng dẫn</t>
  </si>
  <si>
    <t>Mục tiêu và nội dung chính</t>
  </si>
  <si>
    <t>Dự kiến kết quả đạt được</t>
  </si>
  <si>
    <t>Kinh phí (VNĐ)</t>
  </si>
  <si>
    <t>Ghi chú</t>
  </si>
  <si>
    <t>Khoa Công nghệ Hóa học và thực phẩm: 19 đề tài</t>
  </si>
  <si>
    <t>Nghiên cứu thu hồi TPA từ nhựa phế thải PET tại thành phố Hồ Chí Minh bằng Microwave Reactor</t>
  </si>
  <si>
    <t>Huỳnh Nguyễn Anh Tuấn</t>
  </si>
  <si>
    <t>Lập được qui trình thu hồi TPA từ nhựa phế thải PET bằng Microwave Reactor trong môi trường kiềm.
Đánh giá được sự tác động của các yếu tố kỹ thuật đến hiệu suất thu hồi và tính chất của TPA</t>
  </si>
  <si>
    <t>01 Mẫu TPA. 01 Phương pháp thu hồi TPA. 01 Báo cáo phân tích</t>
  </si>
  <si>
    <t>Nghiên cứu Depolymer hóa nhựa phế thải PET bằng acid sử dụng Microwave Reactor.</t>
  </si>
  <si>
    <t>Khảo sát ảnh hưởng của việc bổ sung bột cá cơm đến chất lượng của bánh phồng cá cơm</t>
  </si>
  <si>
    <t>Nguyễn Đặng Mỹ Duyên</t>
  </si>
  <si>
    <t xml:space="preserve">-Khảo sát ảnh hưởng của việc bổ sung bột cá cơm đến chất lượng của bánh phồng cá cơm. 
-Nghiên cứu được các chỉ tiêu dinh dưỡng của sản phẩm bánh phồng đã được bổ sung bột cá cơm.
Đề xuất quy trình sản xuất sản phẩm bánh phồng có bổ sung bột cá cơm. </t>
  </si>
  <si>
    <t xml:space="preserve">Bánh phồng cá cơm </t>
  </si>
  <si>
    <t>- Khảo sát ảnh hưởng của việc bổ sung bột đậu xanh với các tỷ lệ khác nhau lên chất lượng của sản phẩm bánh phồng tôm
- Đề xuất quy trình sản xuất sản phẩm bánh phồng tôm bổ sung bột đậu xanh</t>
  </si>
  <si>
    <t>Bánh phồng tôm đậu xanh</t>
  </si>
  <si>
    <t>Khảo sát khả năng hấp phụ và phân hủy paracetamol bằng vật liệu có nguồn gốc từ bả đậu nành và quặng sắt.</t>
  </si>
  <si>
    <t>Nguyễn Duy Đạt</t>
  </si>
  <si>
    <t>- Xác định điều kiện tối ưu (tỷ lệ KOH/than sinh học và nhiệt độ nhiệt phân) để tổng hợp
chất hấp phụ từ bã đậu nành loại bỏ PRC trong nước.
- Khảo sát các điều kiện tối ưu cho quá trình hấp phụ bao gồm: pH dung dịch, thời gian
phản ứng, nhiệt độ, nồng độ đầu vào, ảnh hưởng của môi trường nước đến khả năng hấp phụ.
- Kiểm tra khả năng xảy ra quá trình Oxy hóa Fenton PRC với xúc tác là vật liệu trên.
- Xác định các điều kiện tối ưu cho quá trình Oxy hóa Fenton PRC.</t>
  </si>
  <si>
    <t>01 báo cáo tổng kết</t>
  </si>
  <si>
    <t>Nghiên cứu quy trình công nghệ chế tạo vật liệu xử lý nước và thu hồi
hydrogen phục vụ ngành năng lượng từ nguồn phế liệu lon nước giải khát.</t>
  </si>
  <si>
    <t>Lê Minh Tâm</t>
  </si>
  <si>
    <t> Nghiên cứu điều kiện tối ưu để phá hủy màng nhôm thụ động.
 Thử nghiệm chế tạo PAC
 Thu hồi Hydro từ phản ứng Al và H + .
 Xây dựng quy trình xử lý Al và thu hồi hai sản phâm có giá trị trên
 Cân bằng vật chất và năng lượng để xây dựng một quy trình có tính ứng dụng vảo thực tiễn.</t>
  </si>
  <si>
    <t>01 mẫu PAC; 01 Qui trình xử lý lon nhôm và thu hồi PAC +
H 2; 01 Báo cáo phân tích</t>
  </si>
  <si>
    <t>Nghiên cứu phản ứng xúc tác tổng hợp nhựa tự phân hủy sinh học PLA</t>
  </si>
  <si>
    <t> Khảo sát ảnh hưởng của nhiệt độ trong phản ứng trùng hợp PLA từ axit lactic
 Khảo sát khả năng xúc tác của kẽm lactate trong phản ứng trùng hợp PLA từ axit lactic.
 Khảo sát ảnh hưởng của nhiệt độ trong phản ứng tạo dimer lacide từ axit lactic
 Khảo sát khả năng xúc tác của kẽm lactate để tạo dimer lacide từ axit lactic
 Khảo sát tính chất cơ, lý hóa của PLA thu được</t>
  </si>
  <si>
    <t>01 Mẫu PLA; 01 Qui trình tổng hợp PLA; 01 Báo cáo phân tích</t>
  </si>
  <si>
    <t>Đánh giá hiệu quả loại bỏ dược phẩm trong nước bằng công nghệ điện hóa</t>
  </si>
  <si>
    <t>Nguyễn Mỹ Linh</t>
  </si>
  <si>
    <t>- Đánh giá hiệu quả và các yếu tố ảnh hưởng của quá trình Fenton điện hóa để xử lý
Tetracycline trong nước.
- Đánh giá yếu tố ảnh hưởng đến quá trình xử lý Tetracycline bằng quá trình Fenton điện
hóa: pH, thời gian tiếp xúc, cường độ dòng điện và nồng độ tetracycline ban đầu, khoảng cách
giữa các điện cực.</t>
  </si>
  <si>
    <t>01 Báo cáo tổng kết</t>
  </si>
  <si>
    <t>Tận dụng phế phẩm nông nghiệp vỏ trấu làm đĩa đựng thân thiện
môi trường.</t>
  </si>
  <si>
    <t>Hoàng Thị Tuyết Nhung</t>
  </si>
  <si>
    <t>Tận dụng phế phẩm nông nghiệp vỏ trấu để điều chế thành sản phẩm đĩa phân hủy sinh học
ứng dụng trong sinh hoạt.</t>
  </si>
  <si>
    <t>03 Sản phẩm đĩa đựng phân hủy sinh học. 01 Báo cáo phân tích</t>
  </si>
  <si>
    <t>Tối ưu quy trình sản xuất đĩa đựng thân thiện môi trường từ thân cây
chuối</t>
  </si>
  <si>
    <t>Tối ưu quy trình sản xuất đĩa đựng thân thiện môi trường từ thân cây chuối.</t>
  </si>
  <si>
    <t>Khảo sát ảnh hưởng của sự kết hợp tác nhân acid và rennet đến
tính chất của phomai</t>
  </si>
  <si>
    <t>Đặng Thị Ngọc Dung</t>
  </si>
  <si>
    <t>01 Phomai có sự kết hợp của tác nhân acid và rennet</t>
  </si>
  <si>
    <t>Khảo sát các yếu tố ảnh hưởng đến quá trình trích ly polysaccharides từ mồng Tơi và tính chất của gel mồng tơi</t>
  </si>
  <si>
    <t>Nghiên cứu những yếu tố ảnh hưởng đến quá trình trích ly polysaccharides từ mồng tơi, từ đó nhằm
tăng hiệu suất trích ly. Sau đó xác định được tính chất của gel mồng tơi tạo tiền đề phát triển ngành công
nghiệp phụ gia.</t>
  </si>
  <si>
    <t>01 Báo cáo chiết xuất polysaccharides từ rau mồng tơi</t>
  </si>
  <si>
    <t>Tạo màng từ chitosan biến tính với một số anhydride và aldehyde ứng dụng làm bao bì
thực phẩm.</t>
  </si>
  <si>
    <t>Nguyễn Vinh Tiến</t>
  </si>
  <si>
    <t>Tạo ra một màng với Chitosan biến tính với một số aldehyde như vanillin, isovanillin, cinnamaldehyde giúp cải thiện tính chất về cơ tính và khả năng chống chịu nước của nó. Ngoài ra các aldehyde có khả năng kháng khuẩn giúp cho thực phẩm giữ được lâu</t>
  </si>
  <si>
    <t>01 Tạp chí quốc tế có chỉ số xuất bản /Tạp chí trong danh mục HĐGSNN tính 0,5 điểm trở lên</t>
  </si>
  <si>
    <t>Vi bao các hoạt chất trong nước ép củ gừng bằng phức chitosan-mủ trôm thủy phân</t>
  </si>
  <si>
    <t>Vi bao các hoạt chất trong nước ép gừng bằng phức giữa chitosan và mủ trôm và khảo sát được các đặc</t>
  </si>
  <si>
    <t>Điều chế màng phân hủy sinh học từ chitin ứng dụng làm bao bì thực phẩm</t>
  </si>
  <si>
    <t>Tạo ra màng từ chitin, màng phải trong suốt và có cơ tính phù hợp dùng trong thực phẩm.</t>
  </si>
  <si>
    <t>Nghiên cứu tạo màng bacterial cellulose từ nước dừa tươi</t>
  </si>
  <si>
    <t>Phan Thị Anh Đào</t>
  </si>
  <si>
    <t>Tổng hợp màng Bacterial Cellulose từ việc lên men nước dừa tươi bằng vi khuẩn Acetobacter
Xylinum.</t>
  </si>
  <si>
    <t>01 Báo cáo phân tích; 5g -10g Màng Bacterial Cellulose</t>
  </si>
  <si>
    <t>Nghiên cứu phương pháp thu hồi, xác định thành phần dịch chiết từ ốc sên Achatina fulica.</t>
  </si>
  <si>
    <t>Xây dựng được qui trình chiết suất và tinh sạch dịch chiết từ ốc sên
Xác định thành phần của dịch chiết từ ốc sên</t>
  </si>
  <si>
    <t>1g-5g Mẫu dịch chiết từ ốc sên. 01 Phương pháp thu hồi dịch nhầy. 01 Báo cáo thành phần hóa học của dịch
chiết từ ốc sên</t>
  </si>
  <si>
    <t>Chế tạo sản phẩm xanh chống mọt từ hạt bơ (persea americana mills.)</t>
  </si>
  <si>
    <t>:Mã Nguyên Dương 19128010; Phạm Phương Hiền 19128031; Huỳnh Diễm Quy 20128145</t>
  </si>
  <si>
    <t>Chế tạo ra một sản phẩm chống mối mọt từ hạt bơ</t>
  </si>
  <si>
    <t>01 Báo cáo phân tích. 01 Chế phẩm chống mối mọt từ hạt bơ</t>
  </si>
  <si>
    <t>Sàng lọc thành phần hóa học của ba loài hoa camellia longii, camellia bugiamapensis, camellia sp</t>
  </si>
  <si>
    <t>01 Báo cáo phân tích thành phần</t>
  </si>
  <si>
    <t>Tổng</t>
  </si>
  <si>
    <t>PHÒNG KHCN-QHQT</t>
  </si>
  <si>
    <t>Mã số</t>
  </si>
  <si>
    <t>Chủ nhiệm đề tài</t>
  </si>
  <si>
    <t>Thành viên</t>
  </si>
  <si>
    <t>Dự kiến kết quả đạt được:
(Số lượng sản phẩm bài báo, mô hình,…)</t>
  </si>
  <si>
    <t>Nghiên cứu tổng hợp và ứng dụng lưu chất từ tính (Ferrofluid) để xử lý loại bỏ hạt vi nhựa trong nước cấp</t>
  </si>
  <si>
    <t>Bùi Hữu Trung</t>
  </si>
  <si>
    <t>Nguyễn Duy Đạt, Nguyễn Tiến Giang</t>
  </si>
  <si>
    <t>Nghiên cứu tổng hợp lưu chất từ tính (ferrofluid) và ứng dụng vào xử lý loại bỏ các hạt vi nhựa trong nước cấp.</t>
  </si>
  <si>
    <t>Nghiên cứu một số yếu tố ảnh hưởng trong quá trình trích ly polysaccharides từ hạt Mác pup và tính chất của gel Mác pup</t>
  </si>
  <si>
    <t>Nguyễn Vinh Tiến, Nguyễn Ngọc Châu</t>
  </si>
  <si>
    <t>01 Quy trình trích ly polysaccharides từ hạt Mác pup. 01 bài báo  khoa học đăng trên tạp chí tạp chí SCIE Q4 hoặc Scopus Q3.</t>
  </si>
  <si>
    <t>Sử dụng vỏ hạt cà phê làm độn gia cường cho vật liệu polymer composite.</t>
  </si>
  <si>
    <t>Lý Tấn Nhiệm</t>
  </si>
  <si>
    <t>Nghiên cứu và chế tạo ra vật liệu composite dạng tấm từ nhựa UPE với vỏ hạt cà phê Robusta làm độn gia cường.</t>
  </si>
  <si>
    <t>Sản phẩm ứng dụng: Qui trình gia công vật liệu composite. 01 Bài báo viết bằng tiếng Anh trên tạp chí Khoa học Giáo dục Kỹ thuật – ĐHSPKT Tp.HCM năm 2022</t>
  </si>
  <si>
    <t>Nghiên cứu hiệu ứng dung môi chống hòa tan (antisolvent effects) của một số alcohol đến cân bằng nhiệt động học lỏng-rắn sle của hệ kdp/nước</t>
  </si>
  <si>
    <t>Võ Thị Thu Như, Nguyễn Thị Mỹ Lệ</t>
  </si>
  <si>
    <t>Nghiên cứu làm chủ công nghệ điều chỉnh độ tan bằng cách thêm vào hệ một số dung môi đối làm giảm độ tan của hệ. Kỹ thuật điều khiển độ tan bằng cách thêm dung môi đối có ý nghĩa then chốt trong công nghệ kết tinh các hợp chất tinh khiết, hóa dược. Kết tinh đống vai trò là một kỹ thuật cổ điển và là một đơn vị vận hành không thể thiếu trong các công nghệ liên quan đến quá trình tách và tinh chế các hợp chất. Rất nhiều lĩnh vực áp dụng các quá trình kết tinh như dược phẩm, thực phẩm, phân bón, …. So với các công nghệ khác như sắc ký, màng,… kết tinh được đánh giá hiệu quả cao vì chi phí thấp, dễ điều khiển, năng suất cao vì làm việc với các dung dịch quá bão hòa có nồng độ cao. Tuy nhiên trong nhiều trường hợp việc làm lạnh hoặc bốc hơi dung môi để làm tăng nồng độ dung dịch có thể là thách thức, đặc biệt ở qui mô công nghiệp khi các quá trình kết tinh có thể được tiến hành với qui mô rất lớn từ vài đến vài trăm m3. Năng lượng tiêu tốn cho các quá trình đó có thể rất lớn. Vì thế, mục tiêu cảu đề tài này là nghiên cứu phương pháp làm tăng độ quá bão hòa bằng cách thêm dung môi đối thay vì các phương pháp truyền thống như bốc hơi hoặc làm lạnh</t>
  </si>
  <si>
    <t>01 Bài báo khoa học trên tạp chí quốc tế SCI-E (Q2) (được chấp nhận đăng). 01 Sinh viên làm khóa luận tốt nghiệp theo hướng của đề tài. Sản phẩm ứng dụng: Quy trình xác định cân bằng lỏng rắn tống quát</t>
  </si>
  <si>
    <t>Đánh giá ô nhiễm kim loại nặng trên diện rộng ở tp.hcm thông qua mẫu bụi đường</t>
  </si>
  <si>
    <t>Nguyễn Hà Trang, Bùi Hữu Trung</t>
  </si>
  <si>
    <t>02 bài báo nhận được thư chấp nhận (accepted letter) của tạp chí (trong đó 01 bài thuộc nhóm Q1 và 01 bài thuộc nhóm Q2 trong danh mục SCIE, SSCI của Web of Science).</t>
  </si>
  <si>
    <t>Nguyễn Hà Trang</t>
  </si>
  <si>
    <t>Nguyễn Thị Tuyết Nam, Mai Anh Thơ</t>
  </si>
  <si>
    <t xml:space="preserve">01 Bài báo nhận được thư chấp nhận (accepted letter) của tạp chí SCIE và được phân nhóm Q3 theo hệ số ảnh hưởng chuyên ngành (JIF) hoặc tạp chí khoa học trong danh mục Scopus và xếp hạng Q2 theo ngành của Scimago </t>
  </si>
  <si>
    <t>Tổng hợp và nghiên cứu tính chất của vật liệu composite chuyển pha FS/octadecanol dùng trong lưu trữ năng lượng nhiệt</t>
  </si>
  <si>
    <t>Nguyễn Tiến Giang</t>
  </si>
  <si>
    <t>Lý Tấn Nhiệm, Bùi Hữu Trung</t>
  </si>
  <si>
    <t>Tổng hợp các vật liệu composite chuyển pha từ vật liệu nền là fumed silica và PCM là octadecanol. Vật liệu chuyển pha tạo ra có hiệu năng kết tinh ≥ 80% và dung lượng lưu trữ năng lượng nhiệt ≥ 140 J/g.</t>
  </si>
  <si>
    <t>01 bài báo đăng trên tạp chí khoa học trong danh mục SCIE, SSCI, AHCI của WoS và được phân nhóm Q3 theo hệ số ảnh hưởng hưởng chuyên ngành (JIF); hoặc trong danh mục Scopus và xếp hạng Q2 theo ngành của Scimago</t>
  </si>
  <si>
    <t>Tính chất hóa lý và cấu trúc của phức Lysine-Tinh bột oxy hóa bằng tác nhân Sodium Periodate</t>
  </si>
  <si>
    <t>Trịnh Khánh Sơn</t>
  </si>
  <si>
    <t>Nguyễn Vinh Tiến, Phạm Thị Hoàn, Bùi Hữu Trung</t>
  </si>
  <si>
    <t xml:space="preserve">Tinh bột sắn bị oxy hóa bởi tác nhân Sodium Periodate (NaIO4; 0,05; 0,1; 0,2; 0,3N) để tạo thành tinh bột sắn dialdehyde (DAS). Sau đó, sẽ gắn trực tiếp L-lysine (C6H14N2O2) lên hạt tinh bột oxy hóa. Từ đó, khảo sát hàm lượng carbonyl/carboxyl để đánh giá khả năng tạo phức của tinh bột oxy hóa với lysine và sự thay đổi của các tính chất  hóa lý, cấu trúc của tinh bột sau khi gắn lysine. </t>
  </si>
  <si>
    <t xml:space="preserve">01 bài báo đăng trên tạp chí trong danh mục ESCI của WoS hoặc  bài báo đăng trong danh mục Scopus chưa xếp hạng Q. </t>
  </si>
  <si>
    <t>Nghiên cứu mối liên hệ hoạt tính – cấu trúc một số diterpenoid cô lập từ thân cây cà phê coffea canephora</t>
  </si>
  <si>
    <t>Võ Thị Ngà</t>
  </si>
  <si>
    <t>Hồ Phương, Hoàng Minh Hảo</t>
  </si>
  <si>
    <t>Mục tiêu của đề tài là cô lập một số diterpenoid từ thân cây cà phê Coffea canephora, thử nghiệm hoạt tính sinh học và và vận dụng hoá tính toán để tìm hiểu mối liên hệ hoạt tính - cấu trúc.</t>
  </si>
  <si>
    <t>Nghiên cứu tổng hợp vật liệu nano cu/zno làm xúc tác phân hủy chất hữu cơ</t>
  </si>
  <si>
    <t>Võ Thị Thu Như</t>
  </si>
  <si>
    <t>Lê Minh Tâm, Nguyễn Thị Mỹ Lệ</t>
  </si>
  <si>
    <t>Chế tạo thành công vật liệu nano Cu/ZnO
Vật liệu Cu/ZnO có khả năng phân hủy quang hóa chất hữu cơ.</t>
  </si>
  <si>
    <t>01 Bài báo khoa học trên tạp chí quốc tế SCI-E (Q1) (được chấp nhận đăng). 01 Sinh viên làm khóa luận tốt nghiệp theo hướng của đề tài. Sản phẩm ứng dụng: Quy trình công nghệ chế tạo vật liệu nano Cu/ZnO; Vật liệu nano Cu/ZnO</t>
  </si>
  <si>
    <t>Khảo sát ảnh hưởng của bột vỏ chanh dây đến chất lượng bánh mì lạt</t>
  </si>
  <si>
    <t>Vũ Trần Khánh Linh, Đỗ Thùy Khánh Linh</t>
  </si>
  <si>
    <t>Khảo sát ảnh hưởng của bột vỏ chanh dây đến chất lượng bột nhào; phân tích sự ảnh hưởng của bột vỏ chanh dây đến màu sắc, chất lượng cảm quan và hàm lượng polyphenol có trong bánh mì, đồng thời xác định các thành phần dinh dưỡng của bánh mì bổ sung vỏ chanh dây.  Từ đó đề xuất quy trình sản xuất bánh mì bổ sung bột vỏ chanh dây với mục tiêu đa dạng hóa dòng sản phẩm bánh mì lạt, nâng cao giá trị sử dụng của loại bánh mì đã rất phổ biến trong các bữa ăn hàng ngày của người Việt Nam.</t>
  </si>
  <si>
    <t>01 Bài báo đăng trên các tạp chí khoa học trong nước nằm trong nước. 01 Mẫu bánh mì bổ sung bổ sung bột vỏ chanh dây</t>
  </si>
  <si>
    <t>Chế tạo và nghiên cứu tính chất của giá thể composite rỗng từ tinh bột dùng làm vật liệu cho kỹ thuật mô</t>
  </si>
  <si>
    <t>Lê Thị Duy Hạnh</t>
  </si>
  <si>
    <t>Bùi Hữu Trung, Huỳnh Nguyễn Anh Tuấn</t>
  </si>
  <si>
    <t>01 Bài báo đăng trên tạp chí chuyên ngành nước ngoài Q4 theo thang SCIMAGO</t>
  </si>
  <si>
    <t>Khảo sát tính chất của enzyme lipase
cố định trên vật liệu cellulose từ vi
khuẩn</t>
  </si>
  <si>
    <t>Vũ Trần Khánh Linh</t>
  </si>
  <si>
    <t>Hoàng Văn
Chuyển, Nguyễn Đặng Mỹ
Duyên, Nguyễn Thụy Kim
Anh</t>
  </si>
  <si>
    <t>01 Bài báo nhận được thư chấp nhận (accepted letter) của tạp chí khoa học (trong danh mục Scopus và xếp hạng Q4 theo ngành của Scimago).</t>
  </si>
  <si>
    <t>Nghiên cứu điều chế màng
TiO 2 -Chitosan xử lý thuốc
nhuộm công nghiệp dưới
ánh sáng mặt trời</t>
  </si>
  <si>
    <t>Trần Thị Kim Anh, Bùi Hữu Trung</t>
  </si>
  <si>
    <t>Điều chế màng TiO 2 – chitosan và đánh giá hiệu quả xử lý thuốc nhuộm bằng quy trình xử lý kết hợp hấp phụ và xúc
tác quang dưới điều kiện ánh mặt trời tự nhiên.</t>
  </si>
  <si>
    <t>01 Báo cáo phân tích. 01 Bài báo đăng trên tạp chí được Scimago xếp hạng Q2 theo chuyên ngành</t>
  </si>
  <si>
    <t>Tối ưu hóa điều kiện trích ly để thu hồi hoạt chất sinh học và phân tích thành phần hoạt chất của dịch chiết từ củ đinh lăng lá nhỏ (Polyscias fruticose)</t>
  </si>
  <si>
    <t>Hoàng Văn Chuyển</t>
  </si>
  <si>
    <t>Vũ Trần
Khánh Kinh, Đỗ Thùy
Khánh Linh</t>
  </si>
  <si>
    <t>- Xác định được thông số trích ly tối ưu bằng phương pháp đáp ứng bề mặt (RSM) để thu hồi các hoạt chất sinh học từ củ đinh lăng lá nhỏ.
- Phân tích được thành phần các hoạt chất chính và hoạt tính kháng oxy hóa của các phân đoạn dịch chiết từ củ đinh lăng lá nhỏ.</t>
  </si>
  <si>
    <t>01 Bài báo đăng trên tạp chí khoa học trong danh mục ISI xếp hạng Q3 theo hệ số ảnh hưởng chuyên ngành. 01 Quá trình trích ly tối ưu đê thu nhận hoạt chất từ củ đinh lăng. 01 Hàm lượng các hoạt chất và hoạt tính kháng oxy hóa của các phân đoạn dịch chiết</t>
  </si>
  <si>
    <t>Khảo sát thành phần hóa học và hoạt tính sinh học của loài riềng rừng (Alpinia Conchigera) tại vườn quốc gia cát tiên</t>
  </si>
  <si>
    <t>Hà Thị Huế</t>
  </si>
  <si>
    <t>- Định tính và định lượng các thành phần hóa học của tinh dầu và cao chiết từ các bộ phận khác nhau của riềng rừng.
- Sàng lọc các hoạt tính kháng oxy hóa của ba loại cao chiết trích từ thân lá, rễ và bã rễ của riềng rừng.
- Thử nghiệm hoạt tính kháng ung thư của phần rễ riềng rừng.</t>
  </si>
  <si>
    <t>01 Bài báo quốc tế SCIE, Q1</t>
  </si>
  <si>
    <t>Cô đặc photphat từ nước thải
đô thị bằng màng lọc Forward
Osmosis</t>
  </si>
  <si>
    <t>Trần Kim Anh</t>
  </si>
  <si>
    <t>Hoàng Thị Tuyết Nhung, Nguyễn Duy Đạt</t>
  </si>
  <si>
    <t>Nghiên cứu tính khả thi của màng lọc Forward Osmosis để cô đặc photpho từ nước thải sinh hoạt</t>
  </si>
  <si>
    <t>01 Báo cáo phân tích. 01 Mô hình màng lọc FO. 01 Bài báo đăng trên tạp chí được Scimago xếp hạng Q1 theo chuyên ngành</t>
  </si>
  <si>
    <t>(1) Thu nhận cellulose vi khuẩn (BC) từ Gluconacetobacter xylinus, khảo sát điều kiện acetyl hóa BC phù hợp để việc cố định
lipase đạt hiệu suất và hoạt tính xúc tác cao.
(2) Khảo sát ảnh hưởng của pH, nhiệt độ, dung môi hữu cơ đến hoạt tính xúc tác của lipase cố định trên BC đã được acetyl hóa
(3) Khảo sát khả năng tái sử dụng của lipase cố định trên BC đã được acetyl hóa.</t>
  </si>
  <si>
    <t>Nghiên cứu chế tạo module lấy nước từ không khí sử dụng màng hấp thụ chọn lọc hơi nước</t>
  </si>
  <si>
    <t>Nguyễn Tuấn Vũ - 2081009</t>
  </si>
  <si>
    <t>Phạm Thanh Tuân</t>
  </si>
  <si>
    <t>Nghiên cứu đánh giá ảnh hưởng của biên dạng thiết bị trao đổi nhiệt ống lồng ống đến đặc tính truyền nhiệt bằng phương pháp mô phỏng CFD</t>
  </si>
  <si>
    <t>ThS.Nguyễn Minh Hạ_ĐHGTVT_PHT TP.HCM</t>
  </si>
  <si>
    <t>Khảo sát ảnh hưởng ba biên dạng (dạng thẳng, dạng lò xo, dạng xoắn ốc) của thiết bị trao đổi nhiệt ống lồng ống đến khả năng truyền nhiệt, tổn thất áp suất và hiệu suất trao đổi nhiệt của thiết bị; Khảo sát ảnh hưởng ba biên dạng (dạng thẳng, dạng lò xo, dạng xoắn ốc) của thiết bị trao đổi nhiệt ống lồng ống đến đến hiệu suất exergy của thiết bị; Khảo sát ảnh hưởng đường kính của biên dạng lò xo và biên dạng xoắn ốc đến khả năng truyền nhiệt, tổn thất áp suất, hiệu suất trao đổi nhiệt và hiệu suất exergy của thiết bị.</t>
  </si>
  <si>
    <t>01 bài báo tạp chí Khoa học Giáo dục Kỹ thuật, Ứng dụng trong giảng dạy cho sinh viên chuyên ngành Nhiệt thuộc ngành được tính điểm trong danh mục HĐGSNN,</t>
  </si>
  <si>
    <t>Nghiên cứu tính toán chuyển đổi xe xăng sang xe điện</t>
  </si>
  <si>
    <t>Đinh Tấn Ngọc</t>
  </si>
  <si>
    <t>Huỳnh Quốc Việt</t>
  </si>
  <si>
    <t>1. Mục tiêu:
Nghiên cứu thiết kế hệ thống pin cho xe điện từ một xe sử dụng động cơ đốt trong
2. Nội dung chính:
          - Tổng quan về đề tài
          - Cơ sở lý thuyết của đề tài
          - Nghiên cứu, tính toán, thiết kế
          - Đánh giá kết quả.
          - Kết Luận và hướng phát triển</t>
  </si>
  <si>
    <t>01 bài báo đăng tạp chí khoa học có tính điểm
(Tạp chí Khoa học Giáo dục Kỹ thuật)</t>
  </si>
  <si>
    <t>MSTLVNC 20301</t>
  </si>
  <si>
    <t>Nghiên cứu chế tạo tủ giao hàng đông lạnh dùng cho shipper</t>
  </si>
  <si>
    <t>Đoàn Minh Hùng</t>
  </si>
  <si>
    <t>1. Mục tiêu:
Chế tạo tủ trữ thực phẩm lạnh đông hoạt động trong điều kiện giao hàng bằng xe máy.
2. Nội dung chính:
- Tổng quan tài liệu
- Tính toán thiết kế
- Chế tạo thiết bị
- Thử nghiệm thiết bị
- Viết báo cáo tổng kết</t>
  </si>
  <si>
    <t>01 bài báo đăng trên tạp chí Khoa học Giáo dục Kỹ thuật thuộc ngành được tính điểm trong danh mục Hội đồng Giáo sư Nhà nước</t>
  </si>
  <si>
    <t>Nghiên cứu thực nghiệm xác định
ảnh hưởng của nhiệt độ và vận tốc
tác nhân sấy đến tỉ lệ chiết xuất
chất Flavonoids của Rau diếp cá
bằng phương pháp sấy bơm nhiệt</t>
  </si>
  <si>
    <t>Lê Minh Nhựt</t>
  </si>
  <si>
    <t xml:space="preserve">Huỳnh Thị Thu Hiền 
Bùi Đức Sang  </t>
  </si>
  <si>
    <t>Mục tiêu: Nghiên cứu thực nghiệm để xác định thông số công nghệ như nhiệt độ sấy, vận tốc sấy
và tỉ lệ trích xuất chất Flavonoids của rau Diếp cá bằng phương pháp sấy bơm nhiệt nhằm nâng cao giá trị của Rau diếp cá khi chế biến thành các sản bột phục vụ xuất khẩu.
Nội dung: Nghiên cứu tổng quan và cơ sở lý thuyết về Rau diếp cá
- Nghiên cứu mô hình hóa toán học về tính toán độ ẩm
- Nghiên cứu mô hình hóa toán học về tính toán các chỉ tiêu năng lượng khi sấy bằng bơm
nhiệt
- Thực nghiệm sấy Rau diếp cá
- Phân tích kết quả và thảo luận.</t>
  </si>
  <si>
    <t>Bài báo quốc tế(Tạp chí khoa học trong danh mục Scopus và xếp hạng Q4 theo Scimago)</t>
  </si>
  <si>
    <t>MSTLVNC 20307</t>
  </si>
  <si>
    <t>Nghiên cứu thử nghiệm hệ thống cung cấp phụ nhiên liệu HHO cho động cơ xe gắn máy</t>
  </si>
  <si>
    <t>Lê Quang Vũ</t>
  </si>
  <si>
    <t>Nghiên cứu phương pháp cải tiến hệ 
thống nạp trên xe máy</t>
  </si>
  <si>
    <t>Lý Vĩnh Đạt</t>
  </si>
  <si>
    <t>Huỳnh Quốc Việt
Đỗ Quốc Ấm</t>
  </si>
  <si>
    <t>01 bài báo đăng trên tạp chí trong danh mục của HĐ chức danh GS, PGS có điểm từ 0,75-1,25 hoặc tạp chí khoa học giáo dục kỹ thuật thuộc ngành được tính điểm trong HĐ chức danh GS Nhà nước</t>
  </si>
  <si>
    <t>Nghiên cứu ảnh hưởng của tỷ lệ pha trộn biodiesel có nguồn gốc từ dầu hạt cao su tới chỉ tiêu kinh tế kỹ thuật khi sử dụng cho động cơ diesel mà không thay đổi kết cấu bằng mô phỏng và thực nghiệm.</t>
  </si>
  <si>
    <t>Huỳnh PHước SƠn
Đặng Thị Loan</t>
  </si>
  <si>
    <t>- Đánh giá được ảnh hưởng của tỷ lệ pha trộn biodiesel có nguồn gốc từ dầu hạt cao su đến các chỉ tiêu kinh tế, kỹ thuật cũng như thông số vận hành của động cơ diesel mà không thay đổi kết cấu bằng mô phỏng và thực nghiệm.
- Đưa ra khuyến cáo sử dụng biodiesel cho động cơ diesel hoạt động đạt hiệu quả nhất và nâng cao công năng sử dụng.</t>
  </si>
  <si>
    <t xml:space="preserve">01 bài bào đăng tạp chí trong nước thuộc danh mục của HĐGSNN có điểm 0.75-1. 25
Báo cáo phân tích
</t>
  </si>
  <si>
    <t>Thiết kế, chế tạo mô hình thí nghiệm động cơ không chổi than ở các chế độ hoạt động như trên xe điện</t>
  </si>
  <si>
    <t>Nguyễn Trọng Thức</t>
  </si>
  <si>
    <t>Vũ Đình Huấn</t>
  </si>
  <si>
    <t>- Thiết kế, chế tạo 1 mô hình thu nhỏ hệ tải xe và động cơ không chổi than tương tự ô tô điện. - Thiết kế mạch điều khiển để điều khiển động cơ và đo đạc các thông số hoạt động của hệ thống trên mô hình. - Lập trình điều khiển động cơ trên mô hình thu nhỏ ở các chế độ như trên ô tô điện.</t>
  </si>
  <si>
    <t>- 01 bài báo đăng trên Tạp chí Khoa học Giáo dục Kỹ thuật. - 01 Mô hình điều khiển động cơ không chổi than thu nhỏ, có thể hoạt động ở các chế độ như ô tô điện. Mô hình cho phép điều khiển động cơ ở nhiều chế độ như 1 động cơ thực tế trên ô tô điện.</t>
  </si>
  <si>
    <t>Nghiên cứu tính năng ổn định của hệ thống treo ô tô bằng hệ thống điều khiển PID</t>
  </si>
  <si>
    <t>Nguyễn Văn Trạng</t>
  </si>
  <si>
    <t>Mục tiêu:
Nghiên cứu dao động, thiết lập và giải phương trình vi phân trên cơ sở phân tích, xác định bản chất các thông số động học và động lực học. Tiến hành giải phương trình vi phân dao động của xe bằng nhiều phương pháp như: nghiên cứu lý thuyết, thực nghiệm, phương pháp số, khảo sát bằng phần mềm mô phỏng. Dựa vào mô hình toán, chúng ta có thể can thiệp vào hệ thống bằng cách thay đổi các tham số một cách dễ dàng và lựa chọn các kết quả tối ưu tiện lợi cho đánh giá.
Mục tiêu của đề tài là nghiên cứu và đề xuất 1 hệ điều khiển bằng PID để kiểm soát tính ổn định và độ êm dịu cho hệ thống treo chủ động trên ô tô, giúp hệ thống treo hoạt động đạt tính năng êm dịu tốt nhất. Đây là một hệ thống động lực học phức tạp, để phân tích và nghiên cứu, ta cần phải xây dựng các mô hình thuật toán để biểu diễn hệ thống một cách chính xác nhất, gần với thực tế nhất.
Nội dung chính:
Nghiên cứu tổng quan
Tổng quan các nghiên cứu liên quan
Đưa ra động lực nghiên cứu cho đề tài này
Nghiên cứu lý thuyết
Xây dựng mô hình toán học
Thiết kế mô hình
Đưa vào các điều kiện biên
Mô hình hoá, mô phỏng 
Phân tích và đánh giá kết quả
Phân tích kết quả mô phỏng số.
So sánh kết quả với các bài báo đăng ở các tạp chí quốc tế uy tín.
Viết bài báo đăng ở hội nghị, tạp chí uy tín</t>
  </si>
  <si>
    <t>01 bài tạp chí Khoa học Giáo dục Kỹ thuật thuộc ngành được tính điểm trong danh mục Hội đồng Giáo sư nhà nước.</t>
  </si>
  <si>
    <t>Nghiên cứu phương pháp lựa chọn các đặc tính của tụ điện đóng vai trò tích lũy năng lượng tự cảm trên hệ thống đánh lửa hỗn hợp</t>
  </si>
  <si>
    <t>Đỗ Quốc Ấm</t>
  </si>
  <si>
    <t>Mục tiêu: Nghiên cứu đưa ra một phương pháp lực chọn các đặc tính của tụ điện đóng vai trò tích lũy năng lượng trên hệ thống đánh lứ hỗn hợp điện dung  điện cảm trên các loại động cơ có số xy - lanh khác nhau.
Nội dung: Nghiên cứu tổng quan, cơ sở lý thuyết của đề tài và đề xuất các phương án trên hệ thống đánh lửa hỗn hợp; các nghiên cứu tính toán trong lực chọn các đặc tính của tụ điện; đánh giá kết quả; kết luận và hướng phát triển; viết thuyết minh báo cáo.</t>
  </si>
  <si>
    <t xml:space="preserve">01 bài báo đăng trong tạp chí trong nước trong danh mục của Hội đồng Giáo sư Nhà nước có điểm từ 0, 75 – 1, 25 hay; Bài báo đăng trên tạp chí Khoa học Giáo dục Kỹ thuật thuộc ngành được tính điểm trong danh mục Hồi đồng Giáo sư nhà nước </t>
  </si>
  <si>
    <t>Nghiên cứu điều chế vật liệu graphene cho ứng dụng OLED/LED</t>
  </si>
  <si>
    <t>Nguyễn Bá Sơn</t>
  </si>
  <si>
    <t xml:space="preserve">1. Nguyễn Văn Viên
2. Đoàn Minh Hùng </t>
  </si>
  <si>
    <t>Mục tiêu: Thiết kế tổng hợp vật liệu 2D graphene sử dụng phương pháp phủ vật lý (Physical vapor deposition). Khảo sát ảnh hưởng của các yếu tố tổng hợp khác nhau như: nhiệt độ, thời gian xử lý tới chất lượng của màng graphene. Dựa trên kết quả khảo sát này có thể đứ ra điều kiện tốt nhất để tăng hiệu suất vật liệu graphene.
Nội dung: khảo sát lực chọn phương pháp điều chế phù hợp với thực tiễn và các yêu cầu chất lượng đặt ra; điều chế graphene film và khảo sát các yêu tố ảnh hưởng tới chất lượng vật liệu; phân tích chất lượng sản phẩm (sử dụng Raman và TEM) và tối ưu hóa quy trình điều chế; xây dựng quy trình, chế tạo và kiểm tra hoạt động và hiệu suất của LEDs sử dụng vật liệu graphene đã điều chế; đánh giá kết quả thảo luận.</t>
  </si>
  <si>
    <t xml:space="preserve">Bài báo đăng trên tạp chí khoa học quốc tế(Tạp chí trong danh mục SCIE Q2)
Kết quả đề tài sẽ cung cấp nền tảng cho các nghiên cứu về vật liệu graphene và LED/OLED </t>
  </si>
  <si>
    <t>Nghiên cứu, tính toán, mô phỏng, các chiến thuật điều khiển xe lai kiểu song song</t>
  </si>
  <si>
    <t>1. Đinh Tân Ngọc
2. Ngô Thị Ngọc Thắm</t>
  </si>
  <si>
    <t xml:space="preserve">Mục tiêu: Nghiên cứu, tính toán, mô phỏng quá trỉnh quản lý năng lượng trên xe lai kiểu song song. Ứng dụng logic mờ trong điều khiển tối ưu hóa quá trình quản lý năng lượng này để cải thiện tính năng và hiệu suất làm việc của xe. Từ đó đưa ra phương hướng tối ưu thiết kế cho từng trường hợp cụ thể.
Nội dung: Ứng dụng Matlab/Simulink trong tính toán, mô phỏng giải quyết các bài toán thiết kế, mô phỏng điều khiển tối ưu. Ứng dụng fuzzy logic đề xuất các chiến thuật mô phỏng cho bộ điều khiển phân phối lực kéo và lực phanh nhằm tối ưu hóa trong quá trình vận hành. Đề xuất giải thuật điều khiển cho xe lai hybrit kiểu song song. </t>
  </si>
  <si>
    <t>Với chương trình mô phòng, thiết kế b65 điều khiển bằng logic mờ sẽ rút ngắn thời gian, công sức và tối ưu hoa1trong việc điều khiển xe lai. Với kết quả nghiên cứu đề tài, sản phẩm của đề tài đáp ứng nhu cầu cần thiết trng các bài toán to61i ưu cho xe lai nói riêng và trên ô tô nói chung.</t>
  </si>
  <si>
    <t>Mô phỏng số sự phân bố tạp chất trong quá trình phát triển tinh thể sa phia kích thước lớn bằng phương pháp CZOCHRALSKI</t>
  </si>
  <si>
    <t>Nguyễn Trần Phú</t>
  </si>
  <si>
    <t>Nguyễn Xuân Viên, Phạm Thanh Tuân</t>
  </si>
  <si>
    <t>• Dự đoán trường nhiệt độ và vận tốc trong dòng sa phia kích thước lớn (8 in) bằng phương pháp phát triển tinh thể Czochralski. • Nồng độ tạp chất Carbon bên trong dòng sa phia nóng chảy. • Tác động của các tốc độ quay khác nhau của tinh thể sa phia và nồi nung với lên trường nhiệt độ, trường vận tốc và nồng độ tạp chất trong sa phia. • Tốc độ quay tối ưu của tinh thể sa phia và nồi nung</t>
  </si>
  <si>
    <t>01 bài báo quốc tế uy tín (thuộc nhóm Q1 của danh mục SCIE)</t>
  </si>
  <si>
    <t>Đặng Hùng Sơn</t>
  </si>
  <si>
    <t>Nguyễn Thị Ánh Tuyết
Lại Hoài Nam</t>
  </si>
  <si>
    <t>Mục tiêu:
- Tính toán được kích thước tối ưu cho quá trình trao đổi nhiệt xảy ra tốt nhất và thực hiện quy trình lấy số liệu từ quá trình thử nghiệm thực tế từ đó so sánh với kết quả đã mô phỏng bằng phần mêm Ansys để đưa ra kết luận
- Đặt nền tảng cho hướng nghiên cứu về lĩnh vực ứng dụng thiết kế sinh học trong ngành Nhiệt tại Bộ môn công nghệ Nhiệt-Điện lạnh, trường Đại học Sư phạm Kỹ thuật nói riêng và các trường đại học khác trên cả nước nói chung.
- Bắt nhịp hướng nghiên cứu cùng các nước tiên tiến trong những hướng nghiên cứu hiện tại và tương lai về lĩnh vực kỹ thuật nhiệt.  
Nội dung chính:
- Tổng quan các nghiên cứu liên quan để đưa ra động lực thực hiện đề tài.
- Thiết kế mô hình. Thiết lập mô phỏng số.
- Thí nghiệm trên mô hình thực tế.
- Đánh giá kết quả thực nghiệm và kết quả mô phỏng số.
- So sánh những kết quả này với các bài báo quốc tế uy tín như SCIE hay EI liên quan.</t>
  </si>
  <si>
    <t>01 Bài báo đăng trên tạp chí trong danh mục Scopus và xếp hạng (Q3) theo ngành của Scimago</t>
  </si>
  <si>
    <t>Nghiên cứu khả năng điều hòa không khí dùng môi chất lạnh CO2 giải nhiệt bằng nước kiểu ngập</t>
  </si>
  <si>
    <t>Đặng Thành Trung</t>
  </si>
  <si>
    <t>Đoàn Minh Hùng
Lê Bá Tân</t>
  </si>
  <si>
    <t>Mục tiêu:
 - Đưa ra được các kết quả thực nghiệm đánh giá khả năng điều hòa không khí dùng môi chất lạnh CO2 giải nhiệt bằng nước kiểu ngập.
- Đặt nền tảng cho hướng nghiên cứu về lĩnh vực điều hòa không khí CO2 tại Bộ môn công nghệ Nhiệt-Điện lạnh, trường Đại học Sư phạm Kỹ thuật nói riêng và các trường đại học khác trên cả nước nói chung.
- Cố gắng bắt kịp các nước tiên tiến một trong những hướng nghiên cứu hiện tại và tương lai về lĩnh vực kỹ thuật nhiệt.  
Nội dung chính:
- Tổng quan các nghiên cứu liên quan để đưa ra động lực thực hiện đề tài.
- Thiết kế mô hình.
- Thí nghiệm trên mô hình thực tế.
- Đánh giá kết quả thực nghiệ.
- So sánh những kết quả này với các bài báo quốc tế uy tín như SCIE hay EI liên quan.</t>
  </si>
  <si>
    <t>01 Bài báo đăng trên tạp chí trong danh mục SCIE (Q2)</t>
  </si>
  <si>
    <t>Nghiên cứu, ứng dụng
 hệ siêu tụ điện trên hệ thống khởi động ô tô</t>
  </si>
  <si>
    <t>Phan Nguyễn Quý Tâm</t>
  </si>
  <si>
    <t>Đỗ Văn Dũng</t>
  </si>
  <si>
    <t xml:space="preserve">01 bài báo đăng trong tạp chí
 trong nước trong danh mục của
 Hội đồng Giáo sư Nhà nước có điểm
 từ 0, 75 – 1, 25 hoặc 01 bài báo
 đăng trên tạp chí Khoa học Giáo
 dục Kỹ thuật thuộc ngành được tính
 điểm trong danh mục Hồi đồng Giáo sư nhà nước.           </t>
  </si>
  <si>
    <t>Nghiên cứu hệ thống điều khiển phun xăng dùng siêu tụ điện</t>
  </si>
  <si>
    <t>Mục tiêu:
Nghiên cứu, ứng dụng siêu tụ điện nhằm cải thiện tính năng hoạt động kim phun trên hệ thống điều khiển động cơ phun xăng.
Nội dung chính:
- Nghiên cứu tổng quan, cơ sở lý thuyết về hệ thống phun xăng, siêu tụ điện.
- Mô phỏng quá trình điều khiển kim phun xăng dùng siêu tụ điện.
- Nghiên cứu, tích lũy năng lượng điện cảm nạp vào siêu tụ điện.
- Thiết kế, thi công mô hình điều khiển kim phun xăng dùng siêu tụ điện.
- Thực nghiệm, đánh giá sản phẩm nghiên cứu, ứng dụng.
- Phân tích kết quả và trình bày thuyết minh</t>
  </si>
  <si>
    <t xml:space="preserve">01 bài báo đăng trên tạp chí trong
 danh mục Scopus chưa xếp hạng Q
 hoặc 01 bài báo đăng trên tạp chí
 trong danh mục ESCI của WoS.           </t>
  </si>
  <si>
    <t>Nghiên cứu thiết kế, chế tạo băng thử hộp số tự động vô cấp CVT</t>
  </si>
  <si>
    <t>Dương Tuấn Tùng</t>
  </si>
  <si>
    <t>Huỳnh Phước Sơn
Nguyễn Trung Hiếu</t>
  </si>
  <si>
    <t>Mục tiêu:
Thiết kế, chế tạo băng thử hộp số CVT có thể kiểm tra được các chi tiết của hệ thống, thu thập được các dữ liệu hoạt động nhằm phục vụ nghiên cứu chuyên sâu và giảng dạy.
Nội dung chính:
Nghiên cứu cơ sở lý thuyết tính toán các thông số của băng thử hộp số CVT
Tính toán, mô phỏng, thiết kế băng thử bao gồm: Khung máy và hệ thống cơ khí, hệ thống điện điều khiển và thu thập dữ liệu cũng như hệ thống điều khiển thủy lực cho hộp số CVT.
Chế tạo và vận hành thử nghiệm hệ thống.
Thực nghiệm đánh giá hệ thống và viết tài liệu hướng dẫn sử dụng phục vụ nghiên cứu và giảng dạy.</t>
  </si>
  <si>
    <t>ít nhất 1 bài báo trong nước tính từ 0,5 đến 1 điểm theo hội đồng chức danh GS nhà nước.</t>
  </si>
  <si>
    <t>Khảo sát hiện tượng xoáy Karman của dòng lưu chất đi qua một số biên dạng bằng phương pháp mô phỏng</t>
  </si>
  <si>
    <t>Trần Thanh Tình</t>
  </si>
  <si>
    <t>Huỳnh Phước Sơn
Trần Thanh Thưởng</t>
  </si>
  <si>
    <t xml:space="preserve">01 Bài báo quốc tế được xếp hạng Q4            </t>
  </si>
  <si>
    <t>Nghiên cứu hệ thống cung cấp phụ nhiên liệu HHO cho xe gắn máy từ bộ điện phân nước cỡ nhỏ.</t>
  </si>
  <si>
    <t>Xây dựng được một hệ thống nhiên liệu phụ trợ cho xe máy, tính tón và tối ưu hóa hoạt động cho hệ thống đảm bảo hệ thống hoạt động tối ưu nhất.
Từ việc xây dưngh hệ thống tiến hành chế tạo ra một bộ điện phân tạo khí HHO phụ trợ cho hệ thống nap xe máy, đưa luồn khí nào vào trong động cơ dốt cháy để sản phẩm cháy sạch hơn làm giảm thiểu ô nhiễm môi trường. Góp một phần công sức vào công cuộc đổi mới năng lượng sạch của nước nhà.
Tham vọng lớn hơn của đề tài là có thể tạo ra hệ thống phụ nhiên liệu HHO đủ đáp ứng cho một động cơ ô tô</t>
  </si>
  <si>
    <t>Hệ thống nhiên liệu phụ trợ HHO có thể ứng dụng trên các phương tiện 2 bánh, 3 bánh lưu thông ở mọi địa phương Việt Nam</t>
  </si>
  <si>
    <t>Mô phỏng số quá trình làm mát co2 bằng nước</t>
  </si>
  <si>
    <t>-	Tổng quan được các nghiên cứu liên quan.
-	Đưa ra được các số liệu về quá trình làm mát CO2 bằng nước thông qua mô phỏng số.</t>
  </si>
  <si>
    <t>01 Quyển báo cáo thuyết minh</t>
  </si>
  <si>
    <t>- Tổng quan được các nghiên cứu liên quan.
- Đưa ra được các kết quả thực nghiệm về quá trình làm mát CO2 bằng nước.</t>
  </si>
  <si>
    <t xml:space="preserve">01 báo cáo thuyết minh đề tài </t>
  </si>
  <si>
    <t>Nghiên cứu mô phỏng quá trình bay hơi của môi chất R134a trong thiết bị bay hơi kiểu tĩnh cho tủ giao hàng đông lạnh của shipper.</t>
  </si>
  <si>
    <t>Mô phỏng được quá trình bay hơi của môi chất R134a trong thiết bị bay hơi kiểu tĩnh trong tủ giao hàng đông lạnh của shipper trên phần mền mô phỏng nhằm xác định sự phân bố trường nhiệt độ trên bề mặt thiết bị bay hơi.</t>
  </si>
  <si>
    <t>01 Bài báo cáo phân tích quá trình quá trình bay hơi của môi chất R134a trong thiết bị bay hơi kiểu tĩnh</t>
  </si>
  <si>
    <t>Xác định vị trí lắp đặt và các thông số hình học của thiết bị bay hơi thông qua sự phân bố của trường nhiệt độ bên trong tủ giao hàng đông lạnh của các shipper</t>
  </si>
  <si>
    <t>01 Bài báo cáo phân tích quá trình trao đổi nhiệt đối lưu tự nhiên bên trong tủ giao hàng lạnh đông</t>
  </si>
  <si>
    <t>Phạm Văn Toàn 19147254
Lê Phước Thương 19147246
Trần Hữu Toàn 19147255</t>
  </si>
  <si>
    <t>Lê Bá Tân</t>
  </si>
  <si>
    <t>Áp dụng mô phỏng bằng phần mềm CFD về tác động của bức xạ mặt trời lên tòa nhà.
Kiểm tra so sánh các kết quả mô phỏng với nhau. Từ đó đưa ra nhận xét, đánh giá về ảnh hưởng 
của bức xạ mặt trời đến tòa nhà.
Đưa ra giải pháp cho phương án xây dựng tiết kiệm và hiệu quả.</t>
  </si>
  <si>
    <t>Trần Xuân Trường 19147260
Đỗ Văn Khánh 19147203</t>
  </si>
  <si>
    <t>Mô phỏng được quá trình thông gió của tòa nhà trung tâm ĐH SPKT Tp HCM nhằm mục đích đưa ra giải pháp về hiệu suất làm việc của hệ thống sao cho tối ưu và tiết kiệm chi phí nhất.</t>
  </si>
  <si>
    <t>Nghiên cứu mô phỏng hoạt động của hệ thống kiểm soát lực kéo (traction control system – tcs) trên ô tô khi tăng tốc</t>
  </si>
  <si>
    <t>Nguyễn Mạnh Cường</t>
  </si>
  <si>
    <t>Nghiên cứu hoạt động của của hệ thống kiểm soát lực kéo (Traction Control System-TCS) trên ô tô khi tăng tốc.
- Đánh giá các ảnh hưởng của hệ thống kiểm soát lực kéo (Traction Control System-TCS) trên ô tô khi tăng tốc.
- So sánh, phân tích độ an toàn của xe khi có TCS với xe không có TCS khi xe tăng tốc</t>
  </si>
  <si>
    <t>01 Bài báo cáo phân tích 
01 Mô hình mô phỏng TCS trên Matlab (Model)</t>
  </si>
  <si>
    <t>Ứng dụng công nghệ AI trong giám sát hệ thống cung cấp điện trên xe Renault</t>
  </si>
  <si>
    <t>Nguyễn Thành Tuyên</t>
  </si>
  <si>
    <t>Xây dựng AI có chức năng thu thập dữ liệu liên quan đến pin sau đó:
+ Thông báo các trạng thái hoạt động bình thường của pin như: nhiệt độ, điện áp, dòng xả, dung lượng còn lại của pin, thời gian sạc, thời gian bảo dưỡng,...thông qua màn hình hoặc giọng nói.
+ Phân tích dữ liệu đưa ra cảnh báo về trạng thái hoạt động bất thường của pin, dự đoán hư hỏng, đề xuất hướng giải quyết tối ưu.</t>
  </si>
  <si>
    <t xml:space="preserve">Thiết bị quản lý pin thông minh </t>
  </si>
  <si>
    <t>Nghiên cứu và ứng dụng module trợ lí ảo trên hệ thống điều hòa ô tô.</t>
  </si>
  <si>
    <t>Nguyễn Văn Thanh Phúc 18145424
Lê Dương Chánh 18145312</t>
  </si>
  <si>
    <t>-	Tìm hiểu về hệ thống điều hòa trên Toyota Vios
-	Tìm hiểu về trợ lý ảo và ứng dụng model Vosk trên Raspberry
-	Thực nghiệm thiết kế xây dựng module trợ lý ảo điều hòa trên xe Vios</t>
  </si>
  <si>
    <t>01 Module điều khiển điều hòa bằng giọng nói</t>
  </si>
  <si>
    <t>Nghiên cứu, xây dựng một hệ thống giám sát xe hơi thông qua định vị GPS và thu thập các tín hiệu phát hiên xảy ra sự cố ở trên xe hơi như tai nạn, trộm cắp… Qua đó, hệ thống sẽ nhận biết và  cung cấp vị trí, thông tin đến người dùng thông qua điện thoại, đến các bệnh viện, cảnh sát …, để kịp thời phát hiện và xử lí tình huống</t>
  </si>
  <si>
    <t>01 Thiết bị giám sát ô tô thời gian thực</t>
  </si>
  <si>
    <t>Nguyễn Trung Hiếu</t>
  </si>
  <si>
    <t>-	Xây dựng một mô hình xe tự hành đáp ứng những nội dung, yêu cầu của “Cuộc đua số”.
-	Ứng dụng mô hình trí tuệ nhân tạo và xử lý ảnh để giúp xe nhận diện  và đi theo làn đường một cách chính xác và hiệu quả.</t>
  </si>
  <si>
    <t>01 Báo cáo thuyết minh đề tài và phần mềm mô phỏng</t>
  </si>
  <si>
    <t>Mô phỏng hệ thống phân phối lực kéo trên xe điện 2 bánh sau chủ động</t>
  </si>
  <si>
    <t>Tìm hiểu về CATIA, Keil C, STM32 Cube MX và board ARM STM32F103.
-	Tìm hiểu về lịch sử và một số công nghệ điều khiển chuyển động trên xe điện.
-	Thiết kế xe trên CATIA và chế tạo xe điện sử dụng động cơ BLDC với chức năng vi sai điện tử.
-	Mô phỏng động cơ BLDC và hệ thống vi sai điện tử bằng phần mềm Keil C, STM32 Cube MX.</t>
  </si>
  <si>
    <t xml:space="preserve">01 Mô phỏng hệ thống phân phối lực kéo trên xe điện 2 bánh sau chủ động trên KEILC và CUBE
01 Cuốn thuyết minh, báo cáo
</t>
  </si>
  <si>
    <t>Nguyễn Xuân Viên</t>
  </si>
  <si>
    <t>Nghiên cứu tính toán, thiết kế và chế tạo mô hình thủy điện Mini sử dụng tuabin ácsimét cho chiếu sáng giao thông và nông nghiệp.</t>
  </si>
  <si>
    <t>01 Bài báo khoa học đăng trên tạp chí trong nước thuộc danh mục của Hội đồng giáo sư nhà nước có tính điểm từ 0.5 trở lên</t>
  </si>
  <si>
    <t>Nghiên cứu tích hợp và tối ưu hóa Hệ thống Năng Lượng Mặt Trời sử dụng battery Li-ion</t>
  </si>
  <si>
    <t>Tìm hiểu và tổng hợp những giải pháp tốt cho Hệ thống Năng Lượng Mặt Trời sử dụng battery
- Đưa ra được giải pháp tích hợp và tối ưu hóa Hệ thống Năng Lượng Mặt Trời sử dụng battery
- Hoàn thành một sổ tay kỹ thuật cho việc tích hơp và tối ưu cho hóa Hệ thống Năng Lượng Mặt Trời sử dụng battery.</t>
  </si>
  <si>
    <t>01 Báo cáo về quy trình công nghệ tích hợp battery Li-ion vào một hệ thống điện năng lượng mặt trời áp mái</t>
  </si>
  <si>
    <t xml:space="preserve">Nguyễn Hồ Trọng An 19154011
Dương Gia Bảo 20154021 
Hà Kiều Anh 19154012 </t>
  </si>
  <si>
    <t>Tìm hiểu và tổng hợp những giải pháp (O&amp;M) tốt cho dự án điện mặt trời áp mái ở Việt Nam.
- Đưa ra được giải pháp vận hành và bảo dưỡng (O&amp;M) tốt nhất cho dự án điện mặt trời áp mái tại 
Việt Nam.
- Hoàn thành một sổ tay kỹ thuật cho việc vận hành và bảo dưỡng (O&amp;M) cho dự án điện mặt trời áp 
mái tại Việt Nam.</t>
  </si>
  <si>
    <t>01 Sổ tay kỹ thuật vận hành và 
bảo trì bảo dưỡng hệ thống 
điện mặt trời áp mái</t>
  </si>
  <si>
    <t>- Áp dụng các kiến thức đã được học để đơn giản hóa việc quản lý, giám sát.
- Nghiên cứu về ứng dụng của IoT.
- Xây dựng ứng dụng quản lý nhiệt độ trên Smartphone.
- Giải quyết nhu cầu điều khiển nhiệt độ từ xa của người dùng trên xe ô tô.</t>
  </si>
  <si>
    <t xml:space="preserve">Nguyễn Công Cẩn 19145345
Nguyễn Hữu Hoàng 	19145383
</t>
  </si>
  <si>
    <t>Huỳnh Phước Sơn</t>
  </si>
  <si>
    <t>Thiết kế xe điện mini, trang bị hệ thống pin năng lượng mặt trời, bao gồm hệ thống điều khiển sắp xếp, tăng bề mặt làm việc của các tấm pin năng lượng mặt trời, tăng hiệu quả nạp điện từ nguồn năng lượng mặt trời.
- Giải quyết nhu cầu điều khiển nhiệt độ từ xa của người dùng trên xe ô tô.</t>
  </si>
  <si>
    <t>Khoa Cơ khí Động lực: 18 đề tài</t>
  </si>
  <si>
    <t>Tối ưu hóa các thông số quy trình in 3D cho độ bền kéo của nhựa TPU</t>
  </si>
  <si>
    <t>Lê Dương</t>
  </si>
  <si>
    <t>- Thiết kế, chế tạo mẫu in 3D theo tiêu chuẩn ASTM D638.
- Tiến hành thí nghiệm xác định độ bền kéo của mẫu.
- Phân tích kết quả bằng Taguchi và tối ưu hóa bộ thông số kỹ thuật để đạt được độ bền kéo cao nhất.      
- Nghiên cứu tổ chức tế vi.</t>
  </si>
  <si>
    <t xml:space="preserve">01 Bài báo khoa học: bài báo đăng trên tạp chí khoa học trong danh mục SCIE và được phân nhóm Q2 </t>
  </si>
  <si>
    <t>MSLVNC 20301 MSMTNC 2007</t>
  </si>
  <si>
    <t>Thiết kế, chế tạo cơ cấu đàn hồi ổn định momen bằng phương pháp CBCM.</t>
  </si>
  <si>
    <t>ThS. Phan Thanh Vũ</t>
  </si>
  <si>
    <t>- Phạm Huy Tuân 
- Đặng Quang Khoa</t>
  </si>
  <si>
    <t>- Tạo ra sản phẩm có khả năng ổn định momen dùng như một khớp quay có nhiều ứng dụng trong cơ, sinh học
- Ứng dụng phương pháp CBCM vào thiết kế cơ cấu đàn hồi ổn định momen giúp hoàn thiện hoảng trống của hướng nghiên cứu này.</t>
  </si>
  <si>
    <t>- 01 Bài báo đăng trên tạp chí quốc tế (Trong danh mục SCIE, Q2)
- 01 Báo cáo tổng kết</t>
  </si>
  <si>
    <t>Nghiên cứu ảnh hưởng của chế độ cắt và bán kính mũi dao đến chất lượng bề mặt chi tiết gia công khi tiện</t>
  </si>
  <si>
    <t>ThS. Trần Chí Thiên</t>
  </si>
  <si>
    <t xml:space="preserve">- Đặng Minh Phụng 
- Đào Thanh Phong
</t>
  </si>
  <si>
    <t xml:space="preserve">Cải thiệt chất lượng bề mặt sau khi gia công tiện.
</t>
  </si>
  <si>
    <t>Nghiên cứu thuật toán điều khiển phi tuyến bền vững cho mô hình thiết bị bay không người lái (UAV) trong môi trường có nhiễu, ứng dụng vào điều khiển hạ cánh chính xác.</t>
  </si>
  <si>
    <t>TS. Hà Lê Như Ngọc Thành</t>
  </si>
  <si>
    <t>- Trương Nguyễn Luân Vũ
- Nguyễn Ngọc Phi
- Nguyễn Ngọc Tấn</t>
  </si>
  <si>
    <t xml:space="preserve">- Hoàn thành thiết kế thuật toán điều khiển UAV trong môi trường có nhiễu.
- Hoàn thành mô hình UAV và ứng dụng bộ điều khiển đề xuất vào điều khiển hạ cánh.
- Công bố một bài báo khoa học trên tạp chí quốc tế được phân loại SCI(E) hạng Q1
</t>
  </si>
  <si>
    <t>- 01 Báo khoa học (Tạp chí quốc tế SCI(E), rank Q1.)
- 01 Mô Hình Thực Tế UAV (Khối lượng UAV 3-6 kg, vận tốc tối đa có thể đạt được từ 20-50m/s.
Có thể hoạt động ổn định ở chế độ stabilization, chế độ điều khiển vị trí, và landing chính xác với sai số &lt;25cm)</t>
  </si>
  <si>
    <t>Nghiên cứu phát triển kỹ thuật hỗ trợ quyết địnhđa tiêu chí tích hợp phương pháp Monte Carlo ứng dụng đánh giá chiến lược vận hành chuỗi cung ứng sản xuất trong điều kiện bình thường mới</t>
  </si>
  <si>
    <t>TS. Lê Minh Tài</t>
  </si>
  <si>
    <t>-Nhiêu Nhật Lương
- Phạm Thị Thùy Dương</t>
  </si>
  <si>
    <t>Đề tài hướng đến khảo sát, phân tích và đánh giá các chiến lược vận hành chuỗi cung ứng sản xuất trong bối cảnh ảnh hưởng của đại dịch COVID-19. Dựa trên các kết quả đánh giá đa tiêu chí, các chiến lược vận hành hiệu quả có thể được đề xuất nhằm giải quyết các vấn đề mới trong vận hành chuỗi cung ứng.</t>
  </si>
  <si>
    <t>- 01 Bài báo đăng trên tạp chí quốc tế (Bài báo đăng trên tạp chí khoa học trong danh mục SCIE, SSCI của WoS và được phân nhóm Q1 theo hệ số ảnh hưởng chuyên nghành (Journal Impact Factor – JIF)
- 01 Bài báo đăng trên tạp chí quốc tế (Bài báo đăng trên tạp chí khoa học trong danh mục SCIE, SSCI của WoS và được phân nhóm Q2 theo hệ số ảnh hưởng chuyên nghành (Journal Impact Factor – JIF)
- 01 Thuyết minh đề tài
- 01 Bằng độc quyền giải pháp hữu ích</t>
  </si>
  <si>
    <t>MSLVNC  2 MSMTNC 21</t>
  </si>
  <si>
    <t>Phân tích giới hạn cận dưới không nghiêm ngặt (quasi-lower bound) cho kết cấu hai chiều dùng phương pháp đẳng hình học</t>
  </si>
  <si>
    <t>TS. Đỗ Văn Hiến</t>
  </si>
  <si>
    <t>Trang Tấn Triển</t>
  </si>
  <si>
    <t>Nghiên cứu phương pháp đẳng hình học kết hợp với phương pháp tối ưu hình nón bậc cho phân tích giới hạn của kết cấu.</t>
  </si>
  <si>
    <t>- 01 Bài báo đăng trên tạp chí quốc tế SCI-E Q1
- 01 Phương pháp giải bài toán phục vụ đào tạo nghiên cứu phương pháp số cho học viên cao học, nghiên cứu sinh
- 01 Chương trình mô phỏng số một số bài toán</t>
  </si>
  <si>
    <t>Phân tích thực nghiệm đánh giá các thông số ảnh hưởng đến độ bền mỏi cho Rotor</t>
  </si>
  <si>
    <t>ThS. Trần Thanh Lam</t>
  </si>
  <si>
    <t>- Đặng Thiện Ngôn
- Trần Thái Sơn</t>
  </si>
  <si>
    <t xml:space="preserve">Phân tích và thực nghiệm đánh giá các thông số ảnh hưởng đến độ bền mỏi trên rotor
</t>
  </si>
  <si>
    <t>Bài báo đăng trên tạp chí khoa học trong danh mục SCIE, SSCI, AHCI của WoS và được phân nhóm Q3 theo hệ số ảnh hưởng chuyên ngành (JIF) hoặc bài báo đăng trên tạp chí khoa học trong danh mục Scopus và xếp hạng Q2 theo ngành của Scimago.</t>
  </si>
  <si>
    <t>MSLVNC  20302 MSMTNC 1303</t>
  </si>
  <si>
    <t>Nghiên cứu ảnh hưởng của nhiệt độ nung và môi trường làm nguội đến cấu trúc vi mô và độ cứng của thép C chứa 0.45%C đường kính nhỏ</t>
  </si>
  <si>
    <t>TS. Nguyễn Nhựt Phi Long</t>
  </si>
  <si>
    <t>- Nguyễn Văn Hồng
- Nguyễn Hoài Nam</t>
  </si>
  <si>
    <t>So sánh cấu trúc vi mô và độ cứng của thép C chứa 0.45%C thông qua ảnh hưởng của nhiệt độ nung và môi trường làm nguội</t>
  </si>
  <si>
    <t>01 Bài báo đăng trên tạp chí trong danh mục Scopus chưa xếp hạng Q hoặc Bài báo đăng trên tạp chí trong danh mục ESCI của WoS</t>
  </si>
  <si>
    <t>MSLVNC  20512 MSMTNC 2007</t>
  </si>
  <si>
    <t>Nghiên cứu ảnh hưởng của TPU tới cơ tính và tổ chức của hỗn hợp PBT/TPU</t>
  </si>
  <si>
    <t>TS. Phạm Thị Hồng Nga</t>
  </si>
  <si>
    <t>- Trần Văn Trọn
- Võ Xuân Tiến
- Hoàng Văn Hướng</t>
  </si>
  <si>
    <t xml:space="preserve">- Nghiên cứu độ bền kéo, độ cứng, độ dai va đập của hỗn hợp TPU/PBT
- Phân tích tổ chức tế vi của hỗn hợp TPU/PBT.    </t>
  </si>
  <si>
    <t>- 01 Bài báo khoa học: bài báo đăng trên tạp chí khoa học trong danh mục SCIE và được phân nhóm Q1
- 15 Mẫu thử cơ tính</t>
  </si>
  <si>
    <t>MSLVNC  20301 MSMTNC 1101</t>
  </si>
  <si>
    <t>Tối ưu hóa thiết kế bộ định vị 01 bậc tự do sử dụng cơ cấu mềm tích hợp cơ cấu khuyếch đại chuyển vị</t>
  </si>
  <si>
    <t>ThS. Đặng Minh Phụng</t>
  </si>
  <si>
    <t>- Lê Hiếu Giang
- Đào Thanh Phong</t>
  </si>
  <si>
    <t>Thiết kế cơ cấu mềm cho hệ thống định vị trong phạm vi micrômét. Cơ cấu mềm có chuyển động theo tối thiểu. Tác giả sử dụng tích hợp bộ khuyếch đại đa cần đối xứng nhằm khuyếch đại chuyển vị đầu ra, kết hợp cơ cấu dẫn động song song nhằm tăng tính hoạt và giảm chuyển động theo. Sau đó phân tích ảnh hưởng của thông số hình học của cơ cấu mềm đến hiệu quả của hệ thống định vị. Đánh giá đặc tính tĩnh học của hệ thống định vị dùng phần mềm ANSYS mô phỏng tính toán. Phát triển thuật tối ưu hóa để tối ưu chức năng của hệ thống. Cuối cùng, tác giả kiểm chứng các kết quả tối ưu và kết quả phân tích bằng FEA.</t>
  </si>
  <si>
    <t>01 Bài báo quốc tế (Đăng trên tạp chí toán quốc tế
thuộc danh mục ISI (SCIE Q2)</t>
  </si>
  <si>
    <t>Tối ưu hóa thiết kế bộ định vị 02 bậc tự do sử dụng cơ cấu mềm tích hợp cơ cấu khuyếch đại chuyển vị</t>
  </si>
  <si>
    <t>PGS. TS Lê Hiếu Giang</t>
  </si>
  <si>
    <t>- Đào Thanh Phong
- Đặng Minh Phụng</t>
  </si>
  <si>
    <t>Thiết kế cơ cấu mềm cho hệ thống định vị trong phạm vi micrômét. Cơ cấu mềm có chuyển động theo tối thiểu. Tác giả sử dụng tích hợp bộ khuyếch đại đa cần đối xứng và các bộ khuyếch đại chuyển vị khác nhằm khuyếch đại chuyển vị đầu ra, kết hợp cơ cấu dẫn động song song nhằm tăng tính hoạt và giảm chuyển động theo. Sau đó phân tích ảnh hưởng của thông số hình học của cơ cấu mềm đến hiệu quả của hệ thống định vị. Đánh giá đặc tính tĩnh học của hệ thống định vị dùng phần mềm ANSYS mô phỏng tính toán. Phát triển thuật tối ưu hóa để tối ưu chức năng của hệ thống. Cuối cùng, tác giả kiểm chứng các kết quả tối ưu và kết quả phân tích bằng FEA.</t>
  </si>
  <si>
    <t>MSLVNC  203 MSMTNC 20301</t>
  </si>
  <si>
    <t>Xây dựng thuật toán điều khiển phân số cho các tháp chưng cất công nghiệp</t>
  </si>
  <si>
    <t>PGS.TS Trương Nguyễn Luân Vũ</t>
  </si>
  <si>
    <t xml:space="preserve">  Mục tiêu chính của đề tài là xây dựng một thuật toán điều khiển phân số cho các tháp chưng cất công nghiệp và sau đó là áp dụng cho mô hình tháp chưng cất ethanol-nước quy mô phòng thí nghiệm. 
Đề tài sẽ góp phần nâng cao độ ổn định, hiệu quả làm việc và an toàn trong vận hành, cũng như giảm mức tiêu hao năng lượng điện năng cho các tháp chưng cất công nghiệp.</t>
  </si>
  <si>
    <t>ThS. Nguyễn Thanh Tân</t>
  </si>
  <si>
    <t>- Trần Đắc Trung</t>
  </si>
  <si>
    <t>Mô phỏng các thông số công nghệ chính trong quá trình đúc mẫu chảy để tìm bộ thông số tối ưu trước khi đúc để tạo điều kiện giảm chi phí, thời gian và nâng cao chất lượng sản phẩm</t>
  </si>
  <si>
    <t>- 01 Bài báo đăng trên tạp chí trong danh mục Scopus chưa xếp hạng Q./Bài báo đăng trên tạp chí trong danh mục ESCI của WoS      
- Dùng làm tài liệu tham khảo
-Bộ khuôn ép mẫu chảy</t>
  </si>
  <si>
    <t xml:space="preserve">Tính toán, thiết kế cánh tay robot trợ lực nâng tủ điện khối lượng 150 kg </t>
  </si>
  <si>
    <t>ThS. Nguyễn Văn Đoàn</t>
  </si>
  <si>
    <t>Nguyễn Nhựt Phi Long</t>
  </si>
  <si>
    <t>-01 Bài báo đăng trên tạp chí trong danh mục Scopus chưa xếp hạng Q hoặc Bài báo đăng trên tạp chí trong danh mục ESCI của WoS.
-Bản vẽ thiết kế cánh tay robot trợ lực nâng tử điện.</t>
  </si>
  <si>
    <t>TS. Phan Công Bình</t>
  </si>
  <si>
    <t>Đặng Trí Dũng
Trương Quang Tri</t>
  </si>
  <si>
    <t>Nghiên cứu thiết kế cơ cấu để điều khiển tần số riêng của cơ hệ nhằm tối đa hóa năng lượng thu được 
Xây dựng chương trình mô phỏng và so sánh kết quả với thực nghiệm</t>
  </si>
  <si>
    <t>01 Bài báo đăng tạp chí nước ngoài  (Bài báo đăng trên Tạp chí Khoa học danh mục Scopus và xếp hạng Q4 theo ngành của Scimago)
Báo cáo phân tích</t>
  </si>
  <si>
    <t>Mô phỏng đặc tính lực đẩy của đuôi cá</t>
  </si>
  <si>
    <t>TS. Trương Quang Tri</t>
  </si>
  <si>
    <t xml:space="preserve">- TS. Phan Đức Huynh
- TS. Phan Công Bình
- ThS. Nguyễn Văn Đoàn
</t>
  </si>
  <si>
    <t>Khảo sát được ảnh hưởng của tần số vẫy đuôi, biên độ của góc vẫy đuôi, hình học của đuôi lên lực đẩy tạo ra bởi đuôi cá thông qua mô phỏng trên phần mềm tính toán CFD. Bồi dưỡng học viên và sinh viên các kiến thức liên quan đến tính toán động lực học lưu chất</t>
  </si>
  <si>
    <t>01 Bài báo đăng trên tạp chí khoa học trong danh mục Scopus và xếp hạng Q4 theo ngành của Scimago</t>
  </si>
  <si>
    <t>Mô phỏng động lực học hệ CNT-based NEMS (Carbon nanotube-based Nano Electro Mechanical Systems) cho ứng dụng sensor khối lượng</t>
  </si>
  <si>
    <t>TS. Mai Đức Đãi</t>
  </si>
  <si>
    <t>- Vũ Đức Tuấn
- Đỗ Tiến Sĩ</t>
  </si>
  <si>
    <t>Thực hiện phân tích động lực học hệ tương tác đa trường Cơ - Điện, Carbon Nanotube-based Nano Electro Mechanical Systems cho ứng dụng sensor khối lượng.</t>
  </si>
  <si>
    <t>01 bài báo khoa học đăng trên tạp chí trong danh mục scopus, xếp hạng Q4.</t>
  </si>
  <si>
    <t>Khoa Cơ khí chế tạo máy: 14 đề tài</t>
  </si>
  <si>
    <t>Nghiên cứu thiết kế và chế tạo mô hình máy tạo hình cho khớp nối mềm</t>
  </si>
  <si>
    <t>PGS.TS Phạm Sơn Minh</t>
  </si>
  <si>
    <t>Nghiên cứu thiết kế máy tạo hình cho khớp nối mềm</t>
  </si>
  <si>
    <t>Bài báo khoa học  (Đăng trên tạp chí trong nước trong danh mục của HĐ GS Nhà nước tính 0.5 điểm)
- Báo cáo</t>
  </si>
  <si>
    <t>Thiết kế và chế tạo mô hình hàn ống</t>
  </si>
  <si>
    <t>GVC.TS Trần Minh Thế Uyên</t>
  </si>
  <si>
    <t>Chế tạo máy hàn liên kết ống chữ T</t>
  </si>
  <si>
    <t>THS. Huỳnh Đỗ Song Toàn</t>
  </si>
  <si>
    <t>Thiết kế và chế tạo mô hình hàn ống T</t>
  </si>
  <si>
    <t>Nghiên cứu chế tạo kênh giải nhiệt 3D cho khuôn phun ép nhựa</t>
  </si>
  <si>
    <t>ThS. Nguyễn Trọng Hiếu</t>
  </si>
  <si>
    <t>Ứng dụng machine learning trong thiết kế hệ thống quản lý kho</t>
  </si>
  <si>
    <t>GVC.TS. Lê Minh Tài</t>
  </si>
  <si>
    <t xml:space="preserve">• Nghiên cứu và ứng dụng Machine Learning trong thiết kế hệ thống quản lý kho để tối ưu hóa hiệu quả các chỉ số vận hành của hệ thống kho. 
• Thay đổi phương pháp vận hành truyền thống bằng giấy tờ của các doanh nghiệp Việt Nam, áp dụng rộng rãi Machine Learning vào toàn hệ thống quản lý sản xuất.
• Nhắm tới một nền công nghiệp sản xuất hiện đại, bắt kịp xu hướng 4.0 tự động hóa quy trình sản xuất, vận hành chuỗi cung ứng, nhà kho thông minh,...Tạo nên vị thế trên thị trường quốc tế. 
</t>
  </si>
  <si>
    <t>Bài báo khoa học đăng toàn văn trong kỷ yếu hội nghị, hội thảo có chỉ số ISBN (Hội nghị, hội thảo có chỉ số ISBN)
- Chương trình máy tính (Sử dụng ngôn ngữ lập trình thân thiện, dễ dàng tương tác cũng như kiểm tra và sửa lỗi)
- Báo cáo tổng kết</t>
  </si>
  <si>
    <t>Nghiên cứu thiết kế và mô phỏng hệ thống drone cho nhà kho thông minh</t>
  </si>
  <si>
    <t xml:space="preserve">• Việc nghiên cứu thiết kế và mô phỏng hệ thống Drone cho nhà kho thông minh nhằm tạo ra sản phẩm có thể áp dụng vào quá trình sản xuất cũng như quản lý nhà kho. Nhằm cải tiến và nâng cao năng suất, hiệu quả quá trình vận chuyển, phân loại hàng hóa trong nhà kho, tối thiểu được sức lao động, rút ngắn thời gian, giảm thiểu các chi phí không cần thiết.
• Thay đổi phương pháp sản xuất hiện đại. Đưa các ứng dụng kỹ thuật tiên tiến vào quá trình sản xuất trong các nhà máy, công ty nói chung và quản lý nhà kho nói riêng.
• Cải thiện năng suất làm việc và hạn chế những rủi ro trong quá trình sản xuất.
• Nhằm hướng tới một nền công nghiệp hiện đại. Hạn chế sức lao động của con người. Góp phần tăng năng suất một cách hiệu quả và bền vững. 
</t>
  </si>
  <si>
    <t>Bài báo khoa học đăng toàn văn trong kỷ yếu hội nghị, hội thảo có chỉ số ISBN (Hội nghị, hội thảo có chỉ số ISBN)
- Chương trình mô phỏng tính toán (Sử dụng phần mềm chuyên dụng và tự coding)
- Báo cáo phân tích</t>
  </si>
  <si>
    <t>Nghiên cứu ứng dụng flexsim và anylogic trong thiết kế mô phỏng hệ thống sản xuất và dịch vụ</t>
  </si>
  <si>
    <t>Bài báo khoa học đăng toàn văn trong kỷ yếu hội nghị, hội thảo có chỉ số ISBN (Hội nghị, hội thảo có chỉ số ISBN)
- Chương trình mô phỏng tính toán (Sử dụng phần mềm chuyên dụng )
- Báo cáo tổng kết</t>
  </si>
  <si>
    <t>Nghiên cứu, thiết kế, chế tạo robot hỗ trợ cho người cao tuổi</t>
  </si>
  <si>
    <t>TS. Nguyễn Vũ Lân</t>
  </si>
  <si>
    <t>Bài báo khoa hoc (Đăng trên kỷ yếu hội nghị có ISBN)
- Mô hình Robot 
-Báo cáo tổng kết</t>
  </si>
  <si>
    <t>Nghiên cứu thiết kế và chế tạo robot khử khuẩn kết hợp chở hàng trong khu vực cách ly covid điều khiển từ xa</t>
  </si>
  <si>
    <t>01 bài báo trong nước (0-0,5) 
-Mô hình robot khử khuẩn và chở hàng
-Báo cáo tổng kết</t>
  </si>
  <si>
    <t>Nghiên cứu độ bền kéo của hỗn hợp Poly (Butylene Terephthalate) và Thermoplastic Polyurethane</t>
  </si>
  <si>
    <t>- Bài báo khoa học đăng toàn văn trong kỷ yếu Hội nghị quốc tế
-1 Bản báo cáo phân tích kết quả
- 6 Mẫu thử cơ tính
- Báo cáo tổng kết</t>
  </si>
  <si>
    <t>Nghiên cứu, chế tạo chất dẻo sinh học từ bột bắp</t>
  </si>
  <si>
    <t xml:space="preserve">Nhằm mục đích nghiên chứ và chế tạo ra vật liêu nhựa sinh học từ bột bắp. </t>
  </si>
  <si>
    <t>Nghiên cứu độ bền kéo của hỗn hợp Poly(Butylene Terephthalate) và Ethylene vinyl acetate</t>
  </si>
  <si>
    <t>Nghiên cứu cơ tính của sản phẩm từ sợi cacbon bằng phương pháp in 3D</t>
  </si>
  <si>
    <t xml:space="preserve">- Nghiên cứu các cơ tính sản phẩm sợi carbon từ đó đưa ra kết luận
- So sánh sản phẩm từ sợi carbon với các sản phẩm tương tự
- Nâng cao và phát triển đề tài cho ứng dụng thực tiễn
</t>
  </si>
  <si>
    <t>Ứng dụng AI thiết kế xe tự hành cho hệ thống logistics</t>
  </si>
  <si>
    <t>-Ứng dụng AI thiết kế xe tự hành cho hệ thống Logistics (01 Bài báo khoa học đăng trên tạp chí trong nước trong danh mục HĐGS nhà nước tính điểm 0.5)
- Mô hình xe tự hành không có hợp đồng chuyển giao công nghệ
- Báo cáo tổng kết</t>
  </si>
  <si>
    <t>ThS. Hà Thị Huế</t>
  </si>
  <si>
    <t>TS. Phan Thị Anh Đào
ThS. Lê Mai Kim Chi</t>
  </si>
  <si>
    <t>Khảo sát sự ảnh hưởng của phụ gia chống oxy hóa kết hợp cùng cao trích từ hạt bơ để ứng dụng bảo quản lạnh tôm thẻ chân trắng nhằm cải thiện chất lượng cảm quan, đồng thời khảo sát được đầu ra của phế phẩm hạt bơ</t>
  </si>
  <si>
    <t>01 bài báo khoa học quốc tế SCIE, Q1</t>
  </si>
  <si>
    <t>TS. Nguyễn Tuấn Anh</t>
  </si>
  <si>
    <t>ThS. Nguyễn Thị Thúy
KS. Trần Đăng Khoa</t>
  </si>
  <si>
    <t>Nghiên cứu, phân tích và xây dựng giải pháp nâng cao hiệu quả nhuộm (độ bền màu, độ đều màu) của vải nhuộm bằng dịch chiết từ bã cà phê.
Xác định những yếu tố ảnh hưởng đến khả năng liên kết của các phần tử nhuộm của dịch chiết bã cà phê trên vải cotton.
Kiểm nghiệm đánh giá độ bền màu của vải nhuộm với dịch bã cà phê theo các tiêu chuẩn đánh giá.
Kiểm nghiệm đánh giá khả năng chống oxy hóa trên vải dệt nhuộm bằng dịch chiết bã cà phê, ứng dụng bảo vệ sức khỏe.</t>
  </si>
  <si>
    <t>01 bài báo khoa học quốc tế Scopus, Q2</t>
  </si>
  <si>
    <t>TS. Trần Quang Trí</t>
  </si>
  <si>
    <t>ThS. Nguyễn Thị Thanh Nhân
ThS. Lê Mai Kim Chi</t>
  </si>
  <si>
    <t>Nhận diện các nhân tố mang lại cơ hội cho các doanh nghiệp kinh doanh nhà hàng và dịch vụ ăn uống ở Việt Nam thời kỳ hậu Covid-19.
Nhận diện các nhân tố có thể là thách thức cho các doanh nghiệp kinh doanh nhà hàng và dịch vụ ăn uống ở Việt Nam thời kỳ hậu Covid-19. 
Kiểm tra đánh giá cơ hội và thách thức của các các doanh nghiệp kinh doanh nhà hàng và dịch vụ ăn uống ở Việt Nam thời kỳ hậu Covid-19.</t>
  </si>
  <si>
    <t xml:space="preserve">01 bài báo khoa học quốc tế Scopus </t>
  </si>
  <si>
    <t>ThS. Mai Quỳnh Trang</t>
  </si>
  <si>
    <t>ThS. Mai Anh Thơ</t>
  </si>
  <si>
    <t>Thiết kế bộ công cụ đo lường NLS cho sinh viên theo hình thức đánh giá sự thực hiện dựa trên khung NLS DigComp của châu Âu.
Tiến hành khảo sát hiện trạng NLS của sinh viên khoa Thời trang và Du lịch, Đại học Sư Phạm Kỹ Thuật TPHCM.
Trình bày kết quả thống kê mô tả về mức độ NLS của SV tại Khoa Thời trang và Du lịch trường Đại học Sư Phạm Kỹ Thuật TP.HCM, chỉ ra các năng lực thiết yếu mà SV của khoa cần được hỗ trợ để cải thiện.
Đề xuất một số biện pháp mà giáo viên có thể áp dụng để cải thiện NLS cho sinh viên.</t>
  </si>
  <si>
    <t>01 bài báo khoa học trong nước đăng trong danh mục của Hội đồng chức danh giáo sư có điểm từ 0.75-1.25 điểm hoặc Tạp chí Giáo dục Kỹ thuật</t>
  </si>
  <si>
    <t>ThS. Nguyễn Thị Thanh Nhân</t>
  </si>
  <si>
    <t>TS. Trần Quang Trí
ThS. Phạm Thị Hưng</t>
  </si>
  <si>
    <t xml:space="preserve">Khám phá nhận thức, thái độ đối với việc tiêu dùng thực phẩm bền vững của thế hệ Z
Xác định hành vi thực hiện tiêu dùng thực phẩm bền vững của thế hệ Z </t>
  </si>
  <si>
    <t>01 bài báo khoa học quốc tế Scopus, Q3</t>
  </si>
  <si>
    <t>ThS. Lê Mai Kim Chi</t>
  </si>
  <si>
    <t>TS. Phạm Thị Hồng Phượng</t>
  </si>
  <si>
    <t xml:space="preserve">Nghiên cứu được qui trình công nghệ nhuộm hoa tươi bằng màu thực phẩm. 
Sản xuất được dung dịch  nhuộm màu hoa tươi nhiều màu sắc an toàn và thân thiện với môi trường  
Ứng dụng vào thực tế thay đổi màu sắc của hoa, phục vụ các loại hình sự kiện của sinh viên ngành Quản trị Nhà hàng &amp; DVAU, tạo sản phẩm độc quyền mang thương hiệu trường ĐH SPKT Tp.HCM
Tạo sản phẩm phù hợp phục vụ chuyển giao công nghệ cho các công ty liên quan. 
</t>
  </si>
  <si>
    <t>01 bài báo khoa học (KHKT, GDKT)</t>
  </si>
  <si>
    <t>Xác định các yếu tố ảnh hưởng đến lòng trung thành của khách hàng trong việc sử dụng dịch vụ đặt đồ ăn trực tuyến tại Thành phố Hồ Chí Minh.</t>
  </si>
  <si>
    <t>Bài báo khoa học</t>
  </si>
  <si>
    <t>Lê Thị Lan Trinh
Nguyễn Thùy Dương
Nguyễn Thị Ý Thương</t>
  </si>
  <si>
    <t>Xác định các yếu tố ảnh hưởng đến hành vi đặt món ăn trực tuyến của khách hàng tại khu vực Thành phố Hồ Chí Minh.
Kiểm định đánh giá các nhân tố ảnh hưởng đến quyết định đặt đồ ăn trực tuyến của khách hàng tại Thành phố Hồ Chí Minh.
Đề xuất giải pháp tăng lượng khách hàng cho nhà cung cấp dịch vụ đặt đồ ăn trực tuyến và  doanh nghiệp cung cấp dịch vụ ăn uống</t>
  </si>
  <si>
    <t>Phạm Thụy Mỹ Uyên
Lê Đoan Nghi</t>
  </si>
  <si>
    <t xml:space="preserve">Báo cáo phân tích  số liệu tối ưu của yếu tố nhiệt độ ảnh hưởng đến khả năng gắn màu lên hoa tươi
Giải pháp kỹ thuật xử lý hoa hồng cắt cành tăng cường khả năng hút màu   
Sản phẩm dung dịch nhuộm hoa từ màu thực phẩm 
</t>
  </si>
  <si>
    <t>Phạm Thị Mỹ Hân
Lê Hoàng Phúc</t>
  </si>
  <si>
    <t xml:space="preserve">Sản phẩm dung dịch nhuộm hoa từ màu thực phẩm 
Báo cáo phân tích  số liệu tối ưu của yếu tố thời gian ảnh hưởng đến khả năng gắn màu lên hoa tươi
Giải pháp kỹ thuật xử lý hoa baby cắt cành để tăng cường khả năng gắn màu   
</t>
  </si>
  <si>
    <t xml:space="preserve">Nguyễn Đặng Minh Kha
Bảo Trúc Lan
</t>
  </si>
  <si>
    <t xml:space="preserve">Báo cáo phân tích  số liệu tối ưu của nồng độ oxy hóa ảnh hưởng đến khả năng gắn màu lên hoa thạch thảo
Giải pháp kỹ thuật xử lý hoa  thạch thảo cắt cành tăng cường khả năng hút màu   
Sản phẩm dung dịch nhuộm hoa từ màu thực phẩm 
</t>
  </si>
  <si>
    <t>Khoa Điện-Điện tử: 15 đề tài</t>
  </si>
  <si>
    <t>Áp dụng công nghệ RFID quản lý hàng hóa ở các siêu thị mini</t>
  </si>
  <si>
    <t>Phạm Quốc Anh 19161205
Phạm Văn Dũng 19161216
Nguyễn Thành Đạt 19161219
Lê Ngọc Sanh 19161281
Mai Nguyễn Khánh Trình 19161308</t>
  </si>
  <si>
    <t>Nguyễn Văn Hiệp</t>
  </si>
  <si>
    <t>- Nghiên cứu xây dựng phần cứng: dán thẻ tag, đầu đọc thẻ tag cho hàng hóa ở siêu thị Mini
- Viết ứng dụng quản lý hàng hóa: quản lý số lượng, đơn mua, kho, chống trộm</t>
  </si>
  <si>
    <t>Thiết bị máy móc</t>
  </si>
  <si>
    <t>Xây dựng mô hình chẩn đoán ung thư phổi</t>
  </si>
  <si>
    <t xml:space="preserve">Lê Hồ Nguyên Đăng 18129015
Tăng Ngọc Hà 20129047 </t>
  </si>
  <si>
    <t>Dương Thanh Tài</t>
  </si>
  <si>
    <r>
      <t xml:space="preserve">Xây dựng hệ thống </t>
    </r>
    <r>
      <rPr>
        <sz val="13"/>
        <rFont val="Times New Roman"/>
        <family val="1"/>
      </rPr>
      <t>chẩn đoán ung thư ở vùng phổi. Đề tài chia làm 2 hướng là xây dựng thuật toán để chẩn đoán ung thư phổi và thiết kế giao diện hệ thống dựa trên nền tảng web</t>
    </r>
  </si>
  <si>
    <t>Tài liệu dự báo, chương trình máy tính</t>
  </si>
  <si>
    <t>Thiết kế và thi công thiết bị đeo hỗ trợ giảm run tay cho bệnh nhân Parkinson</t>
  </si>
  <si>
    <t>Ngô Bá Việt</t>
  </si>
  <si>
    <t>Nghiên cứu và chế tạo một thiết bị đeo, tự động điều chỉnh chống lại triệu chứng run tay mà bệnh nhân Parkinson mắc phải</t>
  </si>
  <si>
    <t>Mô hình thiết bị đeo giảm run tay</t>
  </si>
  <si>
    <t>Thiết kế và thi công hệ thống camera đo thân nhiệt và nhắc nhở đeo khẩu trang</t>
  </si>
  <si>
    <t xml:space="preserve">Thái Nguyễn Kỳ Duyên 18129010
Dương Hoàng Huy 18129023 </t>
  </si>
  <si>
    <t>Nhận diện gương mặt có đeo khẩu trang hay không và đo nhiệt độ cơ thể không tiếp xúc bằng cảm biến sau đó phát cảnh báo nếu cá nhân đó không đáp ứng các điều kiện an toàn</t>
  </si>
  <si>
    <t>Thiết bị camera đo thân nhiệt và nhắc nhở đeo khẩu trang</t>
  </si>
  <si>
    <t>Thùng rác tích hợp công nghệ IoT</t>
  </si>
  <si>
    <t>Nguyễn Phan Điền 19151216
Nguyễn Bá Danh 19151207
Lê Nguyễn Bảo Giang 19151218
Nguyễn Minh Trí 19151300
Phạm Huy Hoàng 19151232</t>
  </si>
  <si>
    <t>Nguyễn Văn Thái</t>
  </si>
  <si>
    <t xml:space="preserve">Giảm thiểu ảnh hưởng từ ô nhiễm từ nguồn rác thải sẽ ảnh hưởng đến sức khỏe của những  người công nhân dọn rác </t>
  </si>
  <si>
    <t>Thiết kế và thi công bộ mã hóa kênh theo công nghệ FPGA nhằm tăng độ tin cậy trong thông tin vô tuyến</t>
  </si>
  <si>
    <t>Nguyễn Thị Hồng Hảo 18161212
Trần Thị Ngọc Hồng 18161227
Lê Hoàng Triệu 18161292
Danh Thanh Tuấn 18161309
Trần Đỗ Hồn Nhiên 18119181</t>
  </si>
  <si>
    <t>Đỗ Duy Tân</t>
  </si>
  <si>
    <t>Nghiên cứu một số mô hình mã hóa kiểm soát lỗi hiệu quả nhằm làm tăng độ tin cậy cho kênh thông tin vô tuyến</t>
  </si>
  <si>
    <t>01 bài báo tạp chí trong nước có trong danh mục của Hội đồng Giáo sư Nhà nước tính 0.5 điểm</t>
  </si>
  <si>
    <t>Ứng dụng mô hình chuyển đổi thị giác cho bài toán phân loại và diễn giải ảnh y tế</t>
  </si>
  <si>
    <t>Phạm Nguyễn Ngọc Diễm 18129008
Tạ Nhật Khanh 18145369
Ngô Quang Khải 18129026
Huỳnh Văn Pháp 18129041</t>
  </si>
  <si>
    <t>Nguyễn Mạnh Hùng</t>
  </si>
  <si>
    <t>So sánh sự khác biệt giữa việc sử dụng phương pháp truyền thống với phương pháp Vision Transformer trong bài toán phân loại ảnh trên tập dữ liệu VinBigData Chest X-ray Abnormalities Detection</t>
  </si>
  <si>
    <t>Báo cáo phân tích</t>
  </si>
  <si>
    <t>Thiết kế và thi công thiết bị thu tín hiệu điện não EEG và gửi tín hiệu lên server ứng dụng IoT</t>
  </si>
  <si>
    <t>Đoàn Thái Luân 18129030
Nguyễn Lê Yến Linh 18129029</t>
  </si>
  <si>
    <t>Nguyễn Thanh Nghĩa</t>
  </si>
  <si>
    <t>Xây dựng mô hình thu thập tín hiệu điện não và gửi dữ liệu lên server</t>
  </si>
  <si>
    <t>Chương trình máy tính</t>
  </si>
  <si>
    <t>Thiết kế hệ thống học đa tác vụ (multi-task learning) cho xe tự hành</t>
  </si>
  <si>
    <t>Bùi Khánh Phong 18119182
Huỳnh Đình Hiệp 18119148
Lê Quang Thắng 18119191
Lê Ngọc Hoàng Lâm 18119024</t>
  </si>
  <si>
    <t>Trần Vũ Hoàng</t>
  </si>
  <si>
    <t>Đề xuất thiết kế phương pháp mạng đa tác vụ cho bài toán xe tự hành bằng cách xử lý đồng thời các tác vụ nhận diện biển báo, vật cản, và phân đoạn làn đường</t>
  </si>
  <si>
    <t>Bài báo khoa học đăng trên các tạp chí trong nước hoặc bài báo khoa học đăng toàn văn trong kỷ yếu hội nghị, hội thảo có chỉ số ISBN</t>
  </si>
  <si>
    <t>Trần Minh Phúc 18151223
Hà Thanh Bình 18151157
Tống Hải Ninh 18151212
Nguyễn Minh Hoàng 19151127</t>
  </si>
  <si>
    <t>Trần Đức Thiện</t>
  </si>
  <si>
    <t>Thi công mô hình và xây dựng tủ điều khiển cánh tay robot sáu bậc tự do. Thiết kế bộ điều khiển phi tuyến cho cánh tay robot sáu bậc tự do</t>
  </si>
  <si>
    <t>Mô hình cánh tay robot sáu bậc tự do
Bài báo khoa học đăng trên tạp chí trong nước trong danh mục của Hội đồng Giáo sư Nhà nước tính 0,5 điểm trở lên</t>
  </si>
  <si>
    <t>Thiết kế và đánh giá chức năng khối mã hoá kiểm soát lỗi cho bộ nhớ</t>
  </si>
  <si>
    <t>Nguyễn Quốc Thắng 18119192
Trần Đỗ Hồn Nhiên 18119181
Trần Thị Ngọc Hồng 18161227
Lê Hoàng Triệu 18161292
Danh Thanh Tuấn 18161309</t>
  </si>
  <si>
    <t>Thiết kế chi tiết hệ thống, thi công dùng ngôn ngữ mô tả phần cứng Verilog và đánh giá chức năng của các bộ mã hóa kiểm soát lỗi</t>
  </si>
  <si>
    <t>Bài báo tạp chí trong nước có trong danh mục của Hội đồng Giáo sư Nhà nước tính 0.5 điểm</t>
  </si>
  <si>
    <t>Thiết kế và thi công thiết bị hỗ trợ người dùng nhập văn bản sử dụng tín hiệu điện não</t>
  </si>
  <si>
    <t xml:space="preserve">Trần Thị Thiêm 19129004
Trần Bạch Bảo Tín 19119227
Thái Gia Ân 19129007 </t>
  </si>
  <si>
    <t>Thiết kế và thi công thiết bị hỗ trợ nhập văn bản lên máy tính sử dụng tín hiệu EEG</t>
  </si>
  <si>
    <t>Thiết bị thu thập tín hiệu điện não</t>
  </si>
  <si>
    <t>Phân loại hình thức vận động cánh tay qua sóng não sử dụng neural network</t>
  </si>
  <si>
    <t>Lại Minh Lý 20129061</t>
  </si>
  <si>
    <t>ThS. Trần Đăng Khoa</t>
  </si>
  <si>
    <t>Thiết kế phần mềm với mục đích điều tra, phân tích song điện não để nghiên cứu mối quan hệ giữa vận động tay chân với não bộ con người dựa trên phướng thức protocol và các thuật toán AI</t>
  </si>
  <si>
    <t>Bài báo đăng trên tạp chí quốc tế có chỉ số xuất bản</t>
  </si>
  <si>
    <t>Nghiên cứu, thiết kế và thi công thiết bị cảm biến đo điện não</t>
  </si>
  <si>
    <t>Võ Trần Gia Bảo 20129027
Nguyễn Đình Hoàng Phúc 17129034
Lê Tuấn Nghĩa 18129038
Lưu Quang Triều 18129059
Võ Vĩnh Trường 19129057</t>
  </si>
  <si>
    <t>Thực hiện và thiết kế thiết bị thu sóng điện não (EEG)</t>
  </si>
  <si>
    <t>Hệ thống điều khiển thang máy không tiếp xúc</t>
  </si>
  <si>
    <t xml:space="preserve">Nguyễn Từ Gia Thịnh 19151041 </t>
  </si>
  <si>
    <t>Vũ Văn Phong</t>
  </si>
  <si>
    <t>Xây dựng thành công mô hình thang máy 4 tầng sử dụng bộ điều khiển PLC</t>
  </si>
  <si>
    <t>Mô hình thang máy 4 tầng. Chương trình PLC</t>
  </si>
  <si>
    <t>Phát triển robot thông minh ứng dụng làm việc trong môi trường làm việc cộng tác sử dụng trí tuệ nhân tạo</t>
  </si>
  <si>
    <t>TS. Đặng Xuân Ba</t>
  </si>
  <si>
    <t>Phát triển một hệ robot thông minh có thể làm việc trong môi trường cộng tác bằng cách sử dụng các kỹ thuật trí tuệ nhân tạo nâng cao, ở đó robot ngày càng thông minh và có thể cách giao tiếp linh hoạt với con người bằng tiếng nói và có thể tự động phát hiện, tránh các chướng ngại vật tĩnh/động nhưng vẫn đảm bảo mục tiêu làm việc.</t>
  </si>
  <si>
    <t>- 02 bài báo tạp chí uy tín thế giới (01 SCIE-Q1, 01 SCIE/SCOPUS-Q1/Q2)
- Nghiên cứu sinh
- 01 Giải pháp hữu ích (chấp nhận đơn)</t>
  </si>
  <si>
    <t>Nâng cao hiệu năng mạng vô tuyến nhận thức hai chiều sử dụng bề mặt phản xạ thông minh có thể cấu hình lại</t>
  </si>
  <si>
    <t>NCS. Đào Thị Thu Thủy</t>
  </si>
  <si>
    <t>Phạm Ngọc Sơn</t>
  </si>
  <si>
    <t>Mô hình hệ thống mạng vô tuyến nhận thức hai chiều có sử dụng bề mặt phản xạ thông minh hỗ trợ truyền thông tin</t>
  </si>
  <si>
    <t>Nghiên cứu kỹ thuật học sâu ước lượng hiệu năng hệ thống truyền thông gói tin ngắn ở kênh truyền fading</t>
  </si>
  <si>
    <t>NCS. Nguyễn Thị Yến Linh</t>
  </si>
  <si>
    <t>- Đề xuất mô hình truyền thông tin gói ngắn trong mạng cộng tác chuyển tiếp
- Đưa ra phương pháp phân tích và tính toán hiệu năng hệ thống của mô hình đề xuất
- Nghiên cứu các phương pháp học sâu dự đoán hiệu năng hệ thống của mô hình đã đề xuất với độ chính xác cao và thời gian thực hiện ngắn</t>
  </si>
  <si>
    <t>Cải thiện hiệu quả của hệ thống phân phối không cân bằng bằng cách kết nối các máy phát điện phân tán dựa vào công cụ phối hợp mô phỏng và các giải thuật metaheuristic</t>
  </si>
  <si>
    <t>NCS. Phạm Đình Thái</t>
  </si>
  <si>
    <t>Nguyễn Trung Thắng</t>
  </si>
  <si>
    <t>Xác định vị trí lắp đặt và công suất phát một cách tối ưu cho các nguồn phát điện phân tán trong hệ thống đa pha không cân bằng (như IEEE 123-bus test feeder), để giảm thiểu tổn thất công suất và cải thiện chất lượng điện áp của hệ thống.</t>
  </si>
  <si>
    <t>Nghiên cứu áp dụng thuật toán AHP cải tiến sa thải phụ tải kết hợp mạng Neural xét trong mạng Microgrid</t>
  </si>
  <si>
    <t>HVCH. Võ Tấn Danh</t>
  </si>
  <si>
    <t>- Nghiên cứu áp dụng thuật toán AHP cải tiến, mạng Neural áp dụng trong sa thải phụ tải
- Nghiên cứu việc dự báo phụ tải điện và ảnh hưởng đến việc sa thải phụ tải trong lưới điện</t>
  </si>
  <si>
    <t>01 bài báo đăng trên tạp chí trong danh mục Scopus và sếp hạng Q2/Q3 theo ngành của Scimago</t>
  </si>
  <si>
    <t>Nghiên cứu phương pháp điều khiển học cải tiến sử dụng kỹ thuật mạng hồi qui phi tuyến song song ứng dụng cho robot bậc cao</t>
  </si>
  <si>
    <t>- Vũ Quang Huy
- Lê Hoàng Lâm 
- Nguyễn Trần Minh Nguyệt
- Nguyễn Phong Lưu
- Nguyễn Thị Yến Tuyết</t>
  </si>
  <si>
    <t>Phát triển một giải thuật điều khiển mới cho các robot công nghiệp dựa trên kỹ thuật học nhanh của mạng đệ qui phi tuyến song song để cải thiện chất lượng điều khiển trong các trường hợp làm việc bất định.</t>
  </si>
  <si>
    <t>- 01 bài báo tạp chí uy tín thế giới (SCIE/Q1)
- 01 sách chuyên khảo</t>
  </si>
  <si>
    <t>Nghiên cứu giao thức truy cập môi trường truyền tin cho mạng thông tin liên lạc dưới nước</t>
  </si>
  <si>
    <t>TS. Đào Văn Phượng</t>
  </si>
  <si>
    <t>- Nguyễn Phương Quang 
- Trương Thị Bích Ngà 
- Lê Hoàng Minh 
- Bùi Thị Tuyết Đan 
- Phùng Thị Ngọc Hiếu 
- Vũ Thị Ngọc Thu</t>
  </si>
  <si>
    <t>Đề xuất một giao thức MAC dựa trên việc đánh khe thời gian cho các mạng âm thanh dưới nước. Đề xuất sẽ được mô phỏng chứng minh tính hiệu quả giảm xung đột gói tin khi truyền, nâng cao hiệu suất truyền tin của giao thức trong một mô hình mạng cụ thể. Thí nghiệm sẽ dựa trên đặc tính truyền tin của kênh thông tin liên lạc dưới nước.</t>
  </si>
  <si>
    <t>01 bài báo tạp chí trong nước</t>
  </si>
  <si>
    <t>Nghịch lưu ba pha tăng áp một chặng với khả năng tăng độ lợi điện áp</t>
  </si>
  <si>
    <t>TS. Đỗ Đức Trí</t>
  </si>
  <si>
    <t>- Nguyễn Minh Khai
- Trần Vĩnh Thanh
- Vương Thị Ngọc Hân</t>
  </si>
  <si>
    <t>Nghiên cứu đề xuất cấu hình và giải thuật cho nghịch lưu ba pha tăng áp một chặng với khả năng tăng độ lợi điện áp mà vẫn duy trì các tiêu chí thuận lợi của các bài báo đã công bố.</t>
  </si>
  <si>
    <t>- 02 bài báo quốc tế SCIE, 01 bài báo Q1, 01 bài báo Q2
- 01 Giải pháp hữu ích (chấp nhận đơn)</t>
  </si>
  <si>
    <t>Đề xuất mô hình tối ưu phân bổ tài nguyên cho các mạng biên trong hệ thống mạng 6G</t>
  </si>
  <si>
    <t>TS. Đỗ Duy Tân</t>
  </si>
  <si>
    <t>- Phạm Ngọc Sơn
- Trương Quang Phúc</t>
  </si>
  <si>
    <t>Đề xuất tối ưu hóa việc phân công nhiệm vụ, công suất phát và phân bổ tài nguyên tính toán để đạt được mạng điện toán biên di động (MEC) có độ trễ thấp.</t>
  </si>
  <si>
    <t>Bài báo đăng trên tạp chí khoa học trong danh mục Scopus và xếp hạng Q2 theo ngành của Scimago</t>
  </si>
  <si>
    <t>Nghiên cứu và áp dụng các chỉ số vật lý và sinh học bức xạ để so sánh kỹ thuật xạ trị 3D-CRT và JO-IMRT</t>
  </si>
  <si>
    <t>TS. Dương Thanh Tài</t>
  </si>
  <si>
    <t>- Lương Thị Oanh
- Nguyễn Thị Hoa</t>
  </si>
  <si>
    <t>Sử dụng chỉ số vật lý và sinh học phóng xạ để đánh giá cho 25 kế hoạch trị xạ JO-IMRT và 3D-CRT cho bệnh nhân ung thư đầu-cổ.</t>
  </si>
  <si>
    <t>01 bài báo SCIE thuộc Q2 của WoS</t>
  </si>
  <si>
    <t>Ứng dụng blockchain trong hệ thống điện</t>
  </si>
  <si>
    <t>ThS. Huỳnh Thị Ngọc Thường</t>
  </si>
  <si>
    <t>Lê Trọng Nghĩa</t>
  </si>
  <si>
    <t>- Nghiên cứu tổng quan các phương pháp quản lí trong hệ thống điện
- Nghiên cứu ứng dụng blockchain trong hệ thống điện</t>
  </si>
  <si>
    <t>01 Bài báo đăng trên tạp chí Khoa học Giáo dục Kỹ thuật</t>
  </si>
  <si>
    <t>Nghiên cứu ảnh hưởng sự thâm nhập của nguồn điện mặt trời lên hiệu quả kinh tế của lưới phân phối</t>
  </si>
  <si>
    <t>PGS.TS. Lê Chí Kiên</t>
  </si>
  <si>
    <t xml:space="preserve">- Nguyễn Trung Thắng
- Nguyễn Thị Yến Tuyết
</t>
  </si>
  <si>
    <t>Mục tiêu của đề tài là giảm chi phí tổn thất điện năng trên lưới điện phân phối và chi phí đầu tư và vận hành điện mặt trời. Bên cạnh đó, xây dựng một thuật toán mạnh làm công cụ chính cũng là mục tiêu quan trọng trong đề tài nghiên cứu.</t>
  </si>
  <si>
    <t>01 Bài báo danh mục SCIE được phân nhóm Q1 theo hệ số ảnh hưởng chuyên ngành (Journal Impact Factor – JIF)</t>
  </si>
  <si>
    <t>Phân tích tổn hao của mosfet công suất điện áp thấp trong các ứng dụng điện tử ô tô</t>
  </si>
  <si>
    <t>TS. Lê Lý Minh Duy</t>
  </si>
  <si>
    <t>- Trương Ngọc Sơn
- Đỗ Duy Tân</t>
  </si>
  <si>
    <t>Đề xuất, dẫn xuất và đánh giá các biểu thức phân tích về tổn hao công suất của MOSFET công suất điện áp thấp cho các thiết bị điều khiển điện tử (ECU), được sử dụng để điều khiển động cơ trong ứng dụng điện tử ô tô.</t>
  </si>
  <si>
    <t>01 Bài báo đăng trên tạp chí khoa học trong danh mục SCIE, SSCI, AHCI của WoS và được phân nhóm Q3 theo hệ số ảnh hưởng chuyên ngành (JIF)
- Hoặc bài báo đăng trên tạp chí khoa học trong danh mục Scopus và xếp hạng Q1 theo ngành của Scimago</t>
  </si>
  <si>
    <t>Điều khiển cân bằng cho hệ con lắc ngược quay hai bậc: mô phỏng và thực nghiệm</t>
  </si>
  <si>
    <t>ThS. Lê Thị Hồng Lam</t>
  </si>
  <si>
    <t>- Trần Vi Đô
- Dương Trường Giang
- Nguyễn Văn Đông Hải
- Lê Anh Tú</t>
  </si>
  <si>
    <t>Giải quyết thành công giải thuật điều khiển cân bằng được đảm bảo ổn định bởi toán học trên hệ điều khiền SIMO bậc cao kinh điển</t>
  </si>
  <si>
    <t>Bài báo được chính thức chấp nhận đăng trên tạp chí Khoa học Giáo dục Kĩ thuật (tính 0.5 điểm PGS/GS)</t>
  </si>
  <si>
    <t>Ổn định tần số lưới điện ứng dụng mạng neural cải tiến</t>
  </si>
  <si>
    <t>ThS. Lê Thị Hồng Nhung</t>
  </si>
  <si>
    <t xml:space="preserve">- Huỳnh Thị Ngọc Thường
- Lê Trọng Nghĩa
- Trần Tùng Giang </t>
  </si>
  <si>
    <t>Nghiên cứu ổn định tần số lưới điện ứng dụng mạng neural cải tiến</t>
  </si>
  <si>
    <t>01 Bài báo đăng trên tạp chí Khoa học Giáo dục Kỹ thuật thuộc ngành được tính điểm trong danh mục hội đồng giáo sư nhà nước</t>
  </si>
  <si>
    <t>Nghiên cứu sa thải phụ tải dựa trên thuật toán AHP cải tiến có xét đến các yếu tố ảnh hưởng</t>
  </si>
  <si>
    <t>ThS. Lê Trọng Nghĩa</t>
  </si>
  <si>
    <t>- Võ Viết Cường
- Nguyễn Ngọc Âu
- Huỳnh Thị Ngọc Thường</t>
  </si>
  <si>
    <t>- Nghiên cứu áp dụng thuật toán AHP cải tiến áp dụng trong sa thải phụ tải
- Nghiên cứu việc dự báo phụ tải điện và ảnh hưởng đến việc sa thải phụ tải trong lưới điện
- Khảo sát, thử nghiệm nhằm kiểm chứng hiệu quả phương pháp đề xuất</t>
  </si>
  <si>
    <t>01 Bài báo đăng trên tạp chí khoa học SCIE được phân nhóm Q3 theo hệ số ảnh hưởng chuyên ngành (JIF) hoặc trong danh mục Scopus và xếp hạng Q2 theo ngành của Scimago</t>
  </si>
  <si>
    <t>Nghiên cứu thiết kế kit thực hành thiết kế vi mạch dùng chip FPGA dùng ngôn ngữ VHDL</t>
  </si>
  <si>
    <t>ThS. Nguyễn Đình Phú</t>
  </si>
  <si>
    <t>- Trương Thị Bích Ngà
- Phan Vân Hoàn</t>
  </si>
  <si>
    <t>Kit được thiết kế phù hợp với chương trình đào tạo, làm chủ được công nghệ, dễ dàng thay thế và sữa chữa</t>
  </si>
  <si>
    <t>Huấn luyện mô hình học sâu thông qua sự tương thích giữa các nhiệm vụ khác nhau trong môi trường nhiễu</t>
  </si>
  <si>
    <t>TS. Nguyễn Mạnh Hùng</t>
  </si>
  <si>
    <t>- Nguyễn Thanh Hải
- Trương Quang Phúc</t>
  </si>
  <si>
    <t>- Hàm chi phí không giám sát cho phép mô hình có thể tự điều chỉnh chính nó trong suốt quá trình vận hành mà không phải gán nhãn lại dữ liệu
- Cơ chế lọc nhiễu tự động cho phép mô hình mục tiêu có thể học tốt ngay cả khi mô hình gốc đưa ra các quyết định sai trong những ngữ cảnh cụ thể</t>
  </si>
  <si>
    <t>01 bài báo Tạp chí Q1-Scimago</t>
  </si>
  <si>
    <t>Điều khiển mờ thực nghiệm cho hệ cần trục tháp</t>
  </si>
  <si>
    <t>PGS.TS. Nguyễn Minh Tâm</t>
  </si>
  <si>
    <t xml:space="preserve">- Nguyễn Văn Đông Hải
- Nguyễn Vân Khanh
- Trần Vi Đô </t>
  </si>
  <si>
    <t>Một mô hình cầu trục tháp được xây dựng để kiểm chứng giải thuật và đồng thời cũng là mô hình mẫu để các sinh viên, học viên cao học, nghiên cứu sinh có mô hình để nghiên cứu</t>
  </si>
  <si>
    <t>01 Bài báo được chính thức chấp nhận đăng trên tạp chí Khoa học Giáo dục Kĩ thuật (tính 0.5 điểm PGS/GS)</t>
  </si>
  <si>
    <t>Đánh giá ổn định hệ thống điện</t>
  </si>
  <si>
    <t>TS. Nguyễn Ngọc Âu</t>
  </si>
  <si>
    <t xml:space="preserve">- Võ Viết Cường
- Trần Tùng Giang
- Lê Trọng Nghĩa
- Trương Văn Hiền </t>
  </si>
  <si>
    <t>Áp dụng các phương pháp mới để đánh giá, phân tích ổn định quá độ hệ thống điện</t>
  </si>
  <si>
    <t>01 bài báo Scopus, Q4</t>
  </si>
  <si>
    <t>Điều khiển bền vững động cơ không đồng bộ 3 pha</t>
  </si>
  <si>
    <t>TS. Nguyễn Nhân Bổn</t>
  </si>
  <si>
    <t>- Nguyễn Vinh Quan
- Nguyễn Minh Tâm
- Lê Văn Đại
- Huỳnh Thị Ngọc Thường</t>
  </si>
  <si>
    <t>Trình bày phương pháp mới về thiết kế bộ điều khiển trượt bền vững cho động cơ không đồng bộ ba pha dựa trên cơ sở định hướng vector từ thông stator, bộ điều khiển này yêu cầu các tham số về dòng điện stator và điện trở stator</t>
  </si>
  <si>
    <t>01 bài báo tạp chí danh mục SSCI, SCIE-Q1</t>
  </si>
  <si>
    <t>Điều khiển xe một bánh tự cân bằng</t>
  </si>
  <si>
    <t>ThS. Nguyễn Phong Lưu</t>
  </si>
  <si>
    <t>Lựa chọn, thiết kế một giải thuật điều khiển cân bằng để ổn định cân bằng cho hệ xe một bánh tự cân bằng</t>
  </si>
  <si>
    <t>Nghiên cứu thiết kế mô hình máy tạo Ozone phục vụ sinh viên ngành Điện tử Y sinh</t>
  </si>
  <si>
    <t>ThS. Nguyễn Phương Quang</t>
  </si>
  <si>
    <t xml:space="preserve">- Lê Phương Anh
- Lê Chí Kiên </t>
  </si>
  <si>
    <t>Làm mô hình dạy học, tài liệu tham khảo… cho sinh viên Khoa Điện – Điện tử, ngành Điện tử Y sinh tại trường Đại học sư phạm kỹ thuật Tp. Hồ Chí Minh</t>
  </si>
  <si>
    <t>Nghiên cứu ứng dụng truyền thông Ethernet/IP giữa PLC và bộ van EX600-SEN3</t>
  </si>
  <si>
    <t>ThS. Nguyễn Tấn Đời</t>
  </si>
  <si>
    <t>- Phùng Sơn Thanh
- Trần Vi Đô</t>
  </si>
  <si>
    <t>Tối ưu được kết nối phần cứng giữa tủ điều khiển và các cảm biến, các van khí nén
Ứng dụng được bộ van EX600-SEN3 vào giảng dạy môn TT Trang bị điện – Khí nén</t>
  </si>
  <si>
    <t>Tạp chí KHGDKT ĐH Sư Phạm Kỹ Thuật TPHCM</t>
  </si>
  <si>
    <t>Nâng cao hiệu quả lưới điện phân phối có nguồn phát phân tán và tụ bù ngang</t>
  </si>
  <si>
    <t>ThS. Nguyễn Thị Yến Tuyết</t>
  </si>
  <si>
    <t>- Nguyễn Trung Thắng
- Lê Chí Kiên</t>
  </si>
  <si>
    <t>- Giảm chi phí tổn thất điện năng
- Giảm chi phí đầu tư nguồn phát và tụ bù
- Nâng cao chất lượng điện năng
- Nâng cao độ ổn định hệ thống điện</t>
  </si>
  <si>
    <t>Điều khiển cân bằng cho hệ Acrobot ba bậc</t>
  </si>
  <si>
    <t>ThS. Nguyễn Trần Minh Nguyệt</t>
  </si>
  <si>
    <t>- Nguyễn Văn Đông Hải
- Võ Đình Tuấn
- Đặng Thái An
- Trần Thị Cẩm Thu</t>
  </si>
  <si>
    <t>Đề tài thực hiện việc nghiên cứu giải thuật điều khiển cân bằng tại chỗ cho hệ acrobot 3 bậc. Trong các giải thuật cân bằng, nhóm nghiên cứu khảo sát và tìm một luật điều khiển có thể cân bằng cho hệ trên bên cạnh kiểm chứng các giải thuật còn lại</t>
  </si>
  <si>
    <t>Điều khiển hồi tiếp tuyến tính hóa cho hệ con lắc ngược trên xe: mô phỏng và thực nghiệm</t>
  </si>
  <si>
    <t>ThS. Nguyễn Tử Đức</t>
  </si>
  <si>
    <t>- Đỗ Hoàng Danh
- Phạm Nguyễn Ngọc Trinh
- Nguyễn Đan Trường
- Nguyễn Văn Đông Hải</t>
  </si>
  <si>
    <t>Áp dụng giải thuật tuyến tính hóa hồi tiếp để điều khiển cân bằng và bám quỹ đạo hình xung vuông cho hệ con lắc ngược trên xe</t>
  </si>
  <si>
    <t>Điểu khiển cân bằng và giữ vị trí cho hệ quadcopter trong không gian 3D</t>
  </si>
  <si>
    <t>TS. Nguyễn Văn Đông Hải</t>
  </si>
  <si>
    <t>- Nguyễn Minh Tâm
- Võ Anh Khoa
- Trần Vi Đô</t>
  </si>
  <si>
    <t xml:space="preserve">Tiến hành phân tích phương trình toán học của một hệ quadcopter. Xây dựng một bộ điều khiển để mô hình có thể tự cân bằng tại chỗ, đồng thời, bộ điều khiển cũng giúp hệ thống di chuyển đến một điểm chỉ định trước trong không gian 3D. </t>
  </si>
  <si>
    <t>Đánh giá các yếu tố ảnh hưởng đến hệ thống truyền thông đa chặng dùng kỹ thuật Noma kết hợp mảng anten</t>
  </si>
  <si>
    <t>ThS. Nguyễn Văn Phúc</t>
  </si>
  <si>
    <t>- Trương Ngọc Hà
- Trần Thị Quỳnh Như
- Đặng Phước Hải Trang</t>
  </si>
  <si>
    <t>Nghiên cứu và tìm hiểu mô hình truyền cộng tác đa chặng trong mạng vô tuyến nhận thức dạng nền, kỹ thuật đa truy cập phi trực giao và bảo mật lớp vật lý</t>
  </si>
  <si>
    <t>Điều khiển nghịch lưu 3 pha đa bậc sử dụng mạng nơ ron</t>
  </si>
  <si>
    <t>TS. Nguyễn Vinh Quan</t>
  </si>
  <si>
    <t>- Trần Quang Thọ
- Nguyễn Phan Thanh</t>
  </si>
  <si>
    <t>Nghiên cứu nâng cao chất lượng điện năng của nghịch lưu sẽ góp phần cải thiện hiệu quả sử dụng thiết bị</t>
  </si>
  <si>
    <t>01 bài báo SCIE-Q2</t>
  </si>
  <si>
    <t>Xây dựng mô hình và đề xuất giao thức truyền thông gói tin ngắn trong mạng vô tuyến nhận thức dạng nền sử dụng mặt phản xạ thông minh</t>
  </si>
  <si>
    <t>TS. Phạm Ngọc Sơn</t>
  </si>
  <si>
    <t>- Đỗ Duy Tân
- Trương Ngọc Hà</t>
  </si>
  <si>
    <t>- Xây dựng mô hình và đề xuất giao thức truyền thông gói tin ngắn trong mạng vô tuyến nhận thức dạng nền sử dụng mặt phản xạ thông minh
- Phân tích hiệu năng hệ thống của giao thức được đề xuất dưới dạng biểu thức toán học tường minh chính xác hoặc biểu thức toán học xấp xỉ.</t>
  </si>
  <si>
    <t xml:space="preserve">01 bài báo Tạp chí có trong danh mục SCIE </t>
  </si>
  <si>
    <t>Thực thi và đánh giá hiệu năng các cấu trúc bộ nhớ truy xuất ngẫu nhiên tĩnh sử dụng công nghệ bán dẫn CMOS kích thước 90nm của TSMC</t>
  </si>
  <si>
    <t>TS. Phạm Văn Khoa</t>
  </si>
  <si>
    <t>- Nguyễn Văn Phúc
- Đặng Phước Hải Trang</t>
  </si>
  <si>
    <t>Khảo sát và thực thi các cấu trúc bộ nhớ truy xuất ngẫu nhiên tĩnh gồm cấu trúc bộ nhớ phổ biến và một số thiết kế bộ nhớ nâng cao trên nền tảng linh kiện vi mạch bán dẫn CMOS tích hợp cỡ lớn có kích thước 90nm từ hãng TSMC</t>
  </si>
  <si>
    <t>Bài báo đăng trên tạp chí trong nước trong danh mục của Hội đồng Giáo sư nhà nước tính điểm 0.75</t>
  </si>
  <si>
    <t>Giải pháp tăng cường hiệu năng cho mạng cảm biến vô tuyến</t>
  </si>
  <si>
    <t>PGS.TS. Phan Văn Ca</t>
  </si>
  <si>
    <t xml:space="preserve">- Trương Quang Phúc
- Phan Học </t>
  </si>
  <si>
    <t>Nghiên cứu đề xuất các giải pháp tăng cường hiệu năng cho mạng cảm biến vô tuyến được cấp nguồn trực tiếp và chuyển tiếp thông tin từ các thiết bị bay không người lái</t>
  </si>
  <si>
    <t>01 bài báo Tạp chí có trong danh mục SCIE và được phân nhóm Q3 (JIF)</t>
  </si>
  <si>
    <t>TS. Tạ Văn Phương</t>
  </si>
  <si>
    <t>- Nguyễn Trần Minh Nguyệt
- Nguyễn Thị Thanh Nhân</t>
  </si>
  <si>
    <t>Đề tài này đề xuất giải pháp giám sát và chẩn đoán lỗi cho các hệ thống điều khiển dựa vào bộ điều khiển PLC nhằm chẩn đoán cũng như đưa ra các cảnh báo, chỉ dẫn để sử dụng khắc phục, đưa hệ thống trở lại hoạt động bình thường một cách nhanh nhất</t>
  </si>
  <si>
    <t>01 Bài báo thuộc danh mục SCIE thuộc phân nhóm Q2</t>
  </si>
  <si>
    <t>Nghiên cứu, phân tích vận động cánh tay trái/phải thông qua tín hiệu điện não</t>
  </si>
  <si>
    <t>- Ngô Bá Việt
- Nguyễn Thanh Hải</t>
  </si>
  <si>
    <t>Điều tra, phân tích dãy sóng điện não (EEG) để nghiên cứu mối quan hệ giữa vận động và não người. Một giao thức (protocol) được xây dựng để thực hiện những vận động cho đánh giá quan hệ</t>
  </si>
  <si>
    <t>01 Bài báo đăng trên tạp chí khoa học trong danh mục Scopus và xếp hạng Q3 theo ngành của Scimago</t>
  </si>
  <si>
    <t>Thiết kế bộ điều khiển thích nghi đồng bộ cho hệ hai cánh tay máy dưới sự tồn tại của các thông số không chắc chắn</t>
  </si>
  <si>
    <t>TS. Trần Đức Thiện</t>
  </si>
  <si>
    <t>- Trần Mạnh Sơn
- Lê Hoàng Lâm</t>
  </si>
  <si>
    <t>Phát triển các bộ điều khiển nâng cao cho hệ hai cánh tay máy với sự tồn tại của các yếu tố không chắc chắn</t>
  </si>
  <si>
    <t>01 bài báo trong danh mục SCIE (Q1) của Scimago</t>
  </si>
  <si>
    <t>Nghiên cứu phương pháp điều khiển thông minh dựa trên kỹ thuật học kế thừa sử dụng mạng thần kinh nhân tạo ứng dụng cho cánh tay robot</t>
  </si>
  <si>
    <t>TS. Trần Mạnh Sơn</t>
  </si>
  <si>
    <t>- Đặng Xuân Ba
- Nguyễn Tử Đức
- Lê Thị Hồng Lam
- Nguyễn Sơn Thanh
- Trương Ngọc Anh</t>
  </si>
  <si>
    <t>Nghiên cứu một giải thuật điều khiển nâng cao cho các robot công nghiệp dựa trên kỹ thuật điều khiển kế thừa động sử dụng mạng thần kinh nhân tạo để cải thiện chất lượng làm việc tuần hoàn</t>
  </si>
  <si>
    <t>01 bài báo được chấp nhận đăng trên tạp chí uy tín thế giới (SCIE/Q1)</t>
  </si>
  <si>
    <t>Điều khiển nghịch lưu nối lưới 3 pha đa bậc sử dụng phương pháp mờ</t>
  </si>
  <si>
    <t>TS. Trần Quang Thọ</t>
  </si>
  <si>
    <t xml:space="preserve">- Nguyễn Vinh Quan
- Nguyễn Phan Thanh </t>
  </si>
  <si>
    <t>Điều khiển nghịch lưu nối lưới 3 pha đa bậc sử dụng phương pháp mờ để giảm sóng hài là một trong những phương pháp khả quan và cần được nghiên cứu sâu để ứng dụng hiệu quả cho thiết bị nghịch lưu nối lưới</t>
  </si>
  <si>
    <t>Nghịch lưu tăng áp ba bậc với khả năng giảm điện áp đặt trên tụ</t>
  </si>
  <si>
    <t>ThS. Trần Thị Quỳnh Như</t>
  </si>
  <si>
    <t>- Đỗ Đức Trí
- Lê Hoàng Minh
- Trương Thị Bích Ngà</t>
  </si>
  <si>
    <t>Mô phỏng bộ nghịch lưu 3 pha 3 bậc với khả năng tăng áp bằng phần mềm PSIM
Nhúng phần mềm mô phỏng vào Card DSP điều khiển mô hình nghịch lưu 3 pha 3 bậc T-NPC</t>
  </si>
  <si>
    <t>Bài báo trên Tạp chí Khoa học Giáo dục Kỹ thuật</t>
  </si>
  <si>
    <t>Áp dụng thuật toán Fuzzy AHP-TOPSIS sa thải phụ tải trong lưới điện Microgrid</t>
  </si>
  <si>
    <t>ThS. Trần Tùng Giang</t>
  </si>
  <si>
    <t>- Lê Trọng Nghĩa
- Nguyễn Ngọc Âu
- Huỳnh Thị Ngọc Thường</t>
  </si>
  <si>
    <t>- Nghiên cứu phương pháp tính toán trọng số ưu tiên cung cấp điện của các phụ tải
- Nghiên cứu đề xuất phương pháp sa thải phụ tải có xét đến lượng công suất sa thải phụ tải tối thiểu kết hợp với trọng số ưu tiên cấp điện của các phụ tải</t>
  </si>
  <si>
    <t>01 bài báo đăng trên tạp chí khoa học trong danh mục Scopus và xếp hạng Q2 theo ngành của Scimago</t>
  </si>
  <si>
    <t>Phát triển hệ thống game cho hệ thống hỗ trợ tập vật lý trị liệu phục hồi chức năng khớp cổ chân</t>
  </si>
  <si>
    <t>TS. Trần Vi Đô</t>
  </si>
  <si>
    <t>- Vũ Văn Phong
- Nguyễn Tử Đức
- Nguyễn Từ Gia Thịnh</t>
  </si>
  <si>
    <t>Phát triển hệ thống Game và phần cứng của hệ thống tập vật lý trị liệu có khả năng tương tác với Game và người dùng</t>
  </si>
  <si>
    <t>Thiết kế phương pháp thích ứng đa miền cho ứng dụng quản lý bãi đậu xe ô tô sử dụng camera</t>
  </si>
  <si>
    <t>TS. Trần Vũ Hoàng</t>
  </si>
  <si>
    <t>- Ngô Văn Thuyên
- Huỳnh Tôn Nghĩa</t>
  </si>
  <si>
    <t>Đề xuất thiết kế phương pháp thích ứng đa miền cho ứng dụng quản lý bãi đậu xe ô tô sử dụng camera bằng cách chuyển kiến thức được học từ một môi trường đến các môi trường khác nhưng có liên quan</t>
  </si>
  <si>
    <t>01 bài báo SCIE-Q1</t>
  </si>
  <si>
    <t>Cải tiến thông số điều khiển cho nghịch lưu hình T tựa nguồn Z khi hoạt động ở điều kiện sự cố hở mạch khóa công suất</t>
  </si>
  <si>
    <t>ThS. Trương Ngọc Anh</t>
  </si>
  <si>
    <t>- Đỗ Đức Trí
- Phù Thị Ngọc Hiếu
- Vương Thị Ngọc Hân</t>
  </si>
  <si>
    <t>Giải thuật cải tiến thông số điều khiển bởi mô phỏng nghịch lưu hình T tựa nguồn Z có khả năng hoạt động trong điều kiện sự cố hở mạch khóa công suất bằng phần mềm PSIM</t>
  </si>
  <si>
    <t>Ứng dụng điện trở nhớ memristor trong mạng thần kinh nhân tạo</t>
  </si>
  <si>
    <t>ThS. Trương Ngọc Hà</t>
  </si>
  <si>
    <t>- Trương Ngọc Sơn
- Lê Minh</t>
  </si>
  <si>
    <t>- Phân tích đặc tính và khả năng thực thi khớp nối thần kinh của điện trở nhớ (memristor)
- Thiết kế và mô phỏng mạng nơ-ron nhân tạo sử dụng điện trở nhớ
- Đánh giá công suất, tốc độ của mạng nơ-ron nhân tạo sử dụng điện trở nhớ</t>
  </si>
  <si>
    <t>01 bài báo đăng trên tạp chí khoa học trong danh mục của Hội đồng Giáo sư Nhà nước có điểm từ 0,75 – 1,25. Hoặc Bài báo đăng toàn văn trong kỷ yếu hội thảo khoa học quốc tế (conferece Proceeeding) có ISBN/ISSN và được xuất bản online bởi NXB uy tín. Hoặc bài báo đăng trên tạp chí Khoa học Giáo dục Kỹ thuật thuộc ngành được tính điểm trong danh mục Hội đồng Giáo sư Nhà nước.</t>
  </si>
  <si>
    <t xml:space="preserve">Kết hợp tối ưu định dạng búp sóng chủ động và thụ động trong hệ thống thông tin vô tuyến có sự hỗ trợ của các bề mặt phản xạ thông minh </t>
  </si>
  <si>
    <t>ThS. Trương Quang Phúc</t>
  </si>
  <si>
    <t>- Phan Văn Ca
- Đỗ Duy Tân
- Phạm Ngọc Sơn</t>
  </si>
  <si>
    <t>Đề xuất mô hình hệ thống thông tin vô tuyến có sự hỗ trợ của bề mặt phản xạ thông minh RIS
Xây dựng phương trình toán và đề xuất giải thuật giải bài toán định dạng búp sóng tối ưu tại trạm phát
Kết hợp (joint) định dạng búp sóng tối ưu tại trạm phát và định dạng búp sóng tối ưu tạo bề mặt phản xạ thông minh RIS</t>
  </si>
  <si>
    <t>Bài báo đăng trên tạp chí khoa học trong danh mục Scopus và xếp hạng Q1 theo ngành của Scimago</t>
  </si>
  <si>
    <t>Cải tiến giải thuật mặt cắt tối thiểu để giải bài toán tối ưu hiệu quả trong quy hoạch mở rộng hệ thống điện</t>
  </si>
  <si>
    <t>PGS.TS. Trương Việt Anh</t>
  </si>
  <si>
    <t>- Đinh Ngọc Sang
- Dương Thanh Long</t>
  </si>
  <si>
    <t>Cải tiến giải thuật mặt cắt tối thiểu áp dụng giải bài toán tối ưu hiệu quả nhằm đáp ứng yêu cầu quy hoạch và tìm ra giải pháp quy hoạch mở rộng hệ thống điện</t>
  </si>
  <si>
    <t>01 bài báo Q1</t>
  </si>
  <si>
    <t>Thiết kế thuật toán bảo mật dữ liệu trong hệ thống IoT</t>
  </si>
  <si>
    <t>PGS.TS. Võ Minh Huân</t>
  </si>
  <si>
    <t>- Nguyễn Văn Minh
- Trần Kim Toại</t>
  </si>
  <si>
    <t>Đề xuất giải thuật bảo mật an toàn, nguyên lý hoạt động và giải thuật của thuật toán, sau đó ứng dụng của thuật toán bảo mật trong hệ thống IoT</t>
  </si>
  <si>
    <t>01 Bài báo đăng trên tạp chí danh mục Scopus và xếp hạng Q3</t>
  </si>
  <si>
    <t>Thiết kế bộ quan sát phân tán ước lượng lỗi và biến trạng thái cho hệ thống phi tuyến quy mô lớn mờ Takagi-Sugeno</t>
  </si>
  <si>
    <t>TS. Vũ Văn Phong</t>
  </si>
  <si>
    <t>- Phùng Sơn Thanh
- Nguyễn Tử Đức</t>
  </si>
  <si>
    <t>Thiết kế thành công bộ quan sát phân tán cho hệ thống quy mô lơn T-S mờ nhằm mục đích thay thế cho việc sử dụng cảm biến để ước lượng thông tin các biến trạng thái</t>
  </si>
  <si>
    <t>01 Bài báo SCIE Q2 hoặc Scopus Q1</t>
  </si>
  <si>
    <t>Làm sáng tỏ cơ chế tương tác từ trong các phức oxit có cấu trúc perovskite</t>
  </si>
  <si>
    <t>Trần Tuấn Anh</t>
  </si>
  <si>
    <t>Trần Hải Cát
Lê Sơn Hải</t>
  </si>
  <si>
    <t>Mục tiêu của đề tài là nghiên cứu chế tạo và khảo sát sự phụ thuộc tính chất từ của các vật liệu oxit phức hợp có cấu trúc perovskite Ln1-xAxMO3 với M = Co, Mn, Ti và Fe theo sự thay đổi thành phần hóa học và các điều kiện nhiệt động ngoài và từ đó khái quát hóa cơ chế tương tác từ trong hệ vật liệu này.
- Chế tạo vật liệu oxit phức hợp có cấu trúc perovskite Ln1-xAxMO3 với M = Co, Mn, Ti và Fe với sự thay đổi thành phần hóa học bằng phương pháp phản ứng pha rắn. 
- Khảo sát các tính chất cấu trúc, tính chất từ và từ đó thiết lập bản chất tính chất từ trong các mẫu chế tạo.
- Sử dụng phương pháp phiếm hàm mật độ giải thích các kết quả thực nghiệm thu được.
- Tiến hành công bố các kết quả khoa học trên các tạp chí chuyên ngành uy tín.</t>
  </si>
  <si>
    <t xml:space="preserve">2 bài báo: 01 Q1 và 01 Q2  (theo ngành của scimago)        
</t>
  </si>
  <si>
    <t>Võ Thị Vân Anh</t>
  </si>
  <si>
    <t>Nguyễn Ngọc Tứ
Trần Văn Nam</t>
  </si>
  <si>
    <t xml:space="preserve">Thiết lập sự hội tụ đầy đủ theo trung bình đối với dãy và mảng các biến ngẫu nhiên phụ thuộc và ứng dụng; đề xuất các điều kiện để thu được sự hội tụ theo trung bình của tổng có trọng số của các biến ngẫu nhiên;
- Tìm các ví dụ và phản ví dụ để minh họa cho các kết quả lý thuyết;
Tính phụ thuộc âm của các biến ngẫu nhiên;
- Tính phụ thuộc âm của mảng các biến ngẫu nhiên;
- Bất đẳng thức cực đại Bahr-Esseen;
- Hội tụ theo trung bình của dãy và mảng các biến ngẫu nhiên phụ thuộc âm đôi một.
- Hệ quả, các ví dụ và phản ví dụ. 
</t>
  </si>
  <si>
    <t>01 bài báo quốc tế uy tín thuộc danh mục SCIE của WoS và được phân nhóm Q1 theo hệ số ảnh hưởng chuyên ngành</t>
  </si>
  <si>
    <t>Khảo sát hiệu ứng Rashba trên màng mỏng đơn lớp và đa lớp TiSe2</t>
  </si>
  <si>
    <t>Trần Hải Cát</t>
  </si>
  <si>
    <t>Trần Tuấn Anh
Nguyễn Lê Vân Thanh</t>
  </si>
  <si>
    <t>Khảo sát cường độ xuất hiện của hiệu ứng Rashba trên cấu trúc hai chiều TiSe2 theo sự thay đổi của tác động kéo giãn cơ học cũng như theo lớp số phân tử. Từ đó khái quát hóa cơ chế xuất hiện của hiệu ứng Rashbatheo sự phụ thuộc vào nguyên nhân và mức độ phá vỡ đối xứng thế năng trong tinh thể
- Chế tạo vật liệu oxit phức hợp có cấu trúc perovskite Ln1-xAxMO3 với M = Co, Mn, Ti và Fe với sự thay đổi thành phần hóa học bằng phương pháp phản ứng pha rắn. 
- Khảo sát các tính chất cấu trúc, tính chất từ và từ đó thiết lập bản chất tính chất từ trong các mẫu chế tạo.</t>
  </si>
  <si>
    <t>01 bài báo đăng trên tạp chí thuộc danh mục SCIE, thuộc nhóm Q2 theo ngành của scimago</t>
  </si>
  <si>
    <t>Nghiên cứu chế tạo và khảo sát đặc trưng vật lý của các vật liệu đa pha điện từ</t>
  </si>
  <si>
    <t xml:space="preserve">02 bài báo (xếp hạng Q2 theo ngành trên Scimago)          </t>
  </si>
  <si>
    <t>Nghiên cứu ảnh hưởng của nhiệt độ đế lên các tinh chất của màng kẽm Oxit (ZnO) trong ứng dụng cảm biến quang học</t>
  </si>
  <si>
    <t>Phạm Thị Kim Hằng</t>
  </si>
  <si>
    <t>Nguyễn Thụy Ngọc Thủy
Huỳnh Hoàng Trung
Lê văn Qui</t>
  </si>
  <si>
    <t>Phân tích ảnh hưởng của nhiệt độ đế đối với cấu trúc tinh thể, tính chất bề mặt, độ kết tinh, dộ bền cơ học và photocurrent của màng mỏng ZnO.
Đề xuất phương pháp mới để điều chỉnh các tính chất của màng mỏng ZnO cho ứng dụng cảm biến quang học</t>
  </si>
  <si>
    <t>01 bài báo khoa học đăng trên tạp chí khoa học trong danh mục SCIE, SSCI, AHCI của WoS và được phân nhóm Q2 theo hệ số ảnh hưởng 
chuyên ngành (JIF)</t>
  </si>
  <si>
    <t>Biến dạng của phạm trù monoid và cấu trúc đại số Lie vô hạn cho các nửa bó</t>
  </si>
  <si>
    <t>Đinh Văn Hoàng</t>
  </si>
  <si>
    <t>Nguyễn Ngọc Ái Vân
Bùi Anh Tuấn</t>
  </si>
  <si>
    <t xml:space="preserve"> Nghiên cứu và xây dựng các thành phần bạc cao trong đồng cấu vi phân của dãy phức kép yetter cuat phạmtrù monoid. 
Thông qua đó kiểm soát các biến dạng của phạm trù monoid. Đồng thời kết hợp nghiên cứu cấu trúc Lie vô hạn trên dãy phức Gerstenhaber-Sch.</t>
  </si>
  <si>
    <t>01 bài báo đăng trên tạp chí thuộc danh mục SCIE, thuộc nhóm Q2 theo chỉ số ảnh hưởng.</t>
  </si>
  <si>
    <t>Phục hồi lực đẩy tác dụng bất ngờ theo phương ngang vào robot hai chân đang bước đi sử dụng bánh đà</t>
  </si>
  <si>
    <t>Trần Thiện Huân</t>
  </si>
  <si>
    <t>Hồ Phạm Huy Ánh
Lê Vĩnh Thịnh</t>
  </si>
  <si>
    <t xml:space="preserve">Phục hồi lực đẩy tác dụng bất ngờ theo phương ngang vào robot hai chân đang bước đi sử dụng bánh đà.
- Đầu tiên, thực hiện tạo quỹ đạo góc quay cho các khớp ở hai chân của robot dạng người, sao cho robot hai chân bước đi ổn định với quỹ đạo ZMP mong muốn, bằng cách sử dụng mô hình hồi quy phi tuyến kết hợp với mô hình mạng nơ-rôn truyền thẳng đa lớp được học bởi thuật toán tiến hóa vi sai cải tiến. Công việc này được thực hiện off-line.
- Kế tiếp, thực hiện mô hình động lực học cho robot hai chân nhằm mục đích khôi phục lực đẩy theo phương ngang.
- Sau đó, thiết kế bộ điều khiển với hai nhiệm vụ: điều khiển các góc khớp ở hai chân của robot theo các quỹ đạo góc quay đã được tính ở bước đầu tiên, và điều khiển chiều và tốc độ quay bánh đà dựa vào thông tin đọc được từ cảm biến IMU mà chúng được đặt ở thân trên của robot hai chân, sao cho robot hai chân vẫn bước đi ổn định theo quỹ đạo ZMP mong muốn khi có lực tác động bất ngờ vào robot theo phương ngang.      
</t>
  </si>
  <si>
    <t xml:space="preserve">1 bài báo quốc tế uy tín, thuộc nhóm Q2 và trong danh mục SCIE, SSCI.            </t>
  </si>
  <si>
    <t>Tính chất điện tử và các đặc trưng quang học của các vật liệu hai chiều monochalcogenide nhóm III</t>
  </si>
  <si>
    <t>Lê Sơn Hải</t>
  </si>
  <si>
    <t>02 bài báo SCIE (Q2 trên danh sách WoS)</t>
  </si>
  <si>
    <t>Nghiên cứu chế tạo tinh thể Nanocellulose từ phế phẩm nông nghiệp ứng dụng trong hấp thụ Ion kim loại nặng</t>
  </si>
  <si>
    <t>Nguyễn Vũ Việt Linh</t>
  </si>
  <si>
    <t>Phạm Thanh Trúc
Huỳnh Tuấn Anh</t>
  </si>
  <si>
    <t xml:space="preserve">01 bài SCIE Q3 (hoặc Scopus Q2 theo ngành của Scimago), 
01 bài trong danh mục của hội đồng Giáo sư nhà nước có điểm 0,75-1,25 </t>
  </si>
  <si>
    <t>Một số định lý giới hạn đối với dãy các biến ngẫu nhiên phụ thuộc</t>
  </si>
  <si>
    <t>Nguyễn Ngọc Tứ</t>
  </si>
  <si>
    <t>Lê Văn Thành
Võ Thị Vân Anh</t>
  </si>
  <si>
    <t>Trần Chiến Thắng</t>
  </si>
  <si>
    <t>Phan Gia Anh Vũ
Trần Hải Cát</t>
  </si>
  <si>
    <t xml:space="preserve">01 bài báo đăng trên tạp chí khoa học quốc tế uy tín thuộc danh mục SCIE và được phân nhóm Q1 (WoS) theo hệ số ảnh hưởng chuyên ngành (JIF).             </t>
  </si>
  <si>
    <t>Nghiên cứu chế tạo graphene sử dụng phương pháp lắng đọng hơi hóa học áp suất thấp hướng đến ứng dụng trong cảm biến sinh học</t>
  </si>
  <si>
    <t>Huỳnh Hoàng Trung</t>
  </si>
  <si>
    <t>Nguyễn Thụy Ngọc Thủy
Phạm Thành Trung</t>
  </si>
  <si>
    <t>Chế tạo màng 1-2 lớp graphene phủ đồng đều trên lá đồng sử dụng phương pháp LPCVD.Khảo sát kỹ thuật tách màng graphene trên lá đồng sang đế SiO2/Si. Chế tạo và thử nghiệm cảm biến sinh học transistor hiệu ứng trường mà graphene đóng vai trò kênh dẫn của FET (GrFET) và thành phần cảm nhận của cảm biến.
Nghiên cứu chế tạo vật liệu màng graphene gồm 1-2 lớp nguyên tử carbon phủ 
đồng đều trên lá đồng bằng phương pháp LPCVD. Nghiên cứu cấu trúc, tính chất 
của mẫu vật liệu bằng kính hiển vi quang học (OM), kính hiển vi điện tử quét 
(SEM), máy phân tích quang phổ Raman. 
▪ Chế tạo cấu trúc chip cho cảm biến sinh học sử dụng phương pháp phún xạ 
magnetron DC và quang khắc. 
▪ Thử nghiệm cảm biến sinh học GISFET phát hiện dư lượng chất BVTV</t>
  </si>
  <si>
    <t xml:space="preserve">Truyền tải điện tử xuyên qua các tương tác phân tử trên nền vật liệu bán dẫn nano ZnS </t>
  </si>
  <si>
    <t xml:space="preserve">Bùi Tấn Phúc </t>
  </si>
  <si>
    <t xml:space="preserve">Đặng Vinh Quang
Nguyễn Thành Phương </t>
  </si>
  <si>
    <t xml:space="preserve">Mục tiêu đầu tiên là chế tạo được chấm lượng tử ZnS và hạt nano ZnS có và không có bọc phủ các phân tử ligand trên bề mặt.
- Mục tiêu thứ hai là tạo ra một hỗn hợp chứa 2 loại chấm lượng tử thích hợp để khảo sát việc truyền tải điện tử, truyền tải điện tử cảm ứng photon, truyền tải năng lượng.
- Mục tiêu cuối cùng là phát hiện được việc truyền tải điện tử cảm ứng photon xuyên qua phân tử hay liên kết phân tử.      
</t>
  </si>
  <si>
    <t>01 bài báo đăng trên tạp chí quốc tế xếp hạng Q1.</t>
  </si>
  <si>
    <t>Nghiên cứu chế tạo linh kiện kim-loại/HfO2/InGaAs MOSCAP, ứng dụng cho các linh kiện MOSFET hoạt động với tốc độ cao</t>
  </si>
  <si>
    <t>Đỗ Huy Bình</t>
  </si>
  <si>
    <t>Phan Gia Anh Vũ
Nguyễn Tiến Luật</t>
  </si>
  <si>
    <t>Dựa vào sự cần thiết tiến hành nghiên cứu linh kiện bán dẫn InGaAs loại n trong và ngoài 
nước, đề tài này tập trung vào các mục tiêu sau:
Khảo sát các điều kiện trong việc chế tạo màng điện môi trên đế bán dẫn InGaAs.
Khảo sát các điều kiện xử lý linh kiện sau khi thực hiện phủ lớp kim loại lên lớp điện môi.
Tìm hiểu cơ chế ảnh hưởng của lớp kim loại lên mật độ khuyết tật hình thành giữa lớp điện 
môi và đế bán dẫn
Nội dung 1: chế tạo lớp điện môi trên đế bán dẫn
 Nội dung 2: chế tạo linh kiện bằng kỹ thuật quang khắc và phủ kim loại lên linh kiện.
Nội dung 3: khảo sát các tính chất của linh kiện bán dẫn InGaAs MOSCAP</t>
  </si>
  <si>
    <t>Khảo sát hiệu ứng Plansmon của hạt Nano bạc được chế tạo bằng phương pháp nung nhiệt trong ứng dụng để tăng cường tín hiệu Raman</t>
  </si>
  <si>
    <t>Nguyễn Thụy Ngọc Thủy</t>
  </si>
  <si>
    <t>Huỳnh Hoàng Trung
Phạm Thị Kim Hằng</t>
  </si>
  <si>
    <t xml:space="preserve"> Đề xuất qui trình chế tạo hạt nano bạc ở các kích thước khác nhau từ 40 – 150 nm
- Khảo sát hiệu ứng cộng hưởng plasmon bề mặt của các hạt nano này sao cho có thể điều khiển được bước sóng của đỉnh cộng hưởng plasmon.
- Dùng phương pháp bốc bay nhiệt để tạo màng mỏng nano bạc trên đế thạch anh, sau đó nung ở điều kiện nhiệt độ 400 – 550 °C để tạo các hạt nano bạc, thời gian nung thay đổi từ 2 - 3h. Để tăng được kích thước hạt nano bạc lên thì qui trình phủ màng và nung được lặp lại trên đế thạch anh ban đầu. Để điều khiển được kích thước hạt nano bạc thì các thông số thực nghiệm như chiều dày màng nano bạc, nhiệt độ nung, thời gian nung cần được thay đổi một cách phù hợp.
- Mẫu hạt nano bạc sau khi chế tạo được đo SEM để khảo sát hình thái và kích thước.
- Mẫu hạt nano bạc được đo UV-vis để khảo sát hiện tượng cộng hưởng plasmon.</t>
  </si>
  <si>
    <t xml:space="preserve">01 bài báo đăng trên tạp chí khoa học trong danh mục của Scopus (xếp hạng Q3 theo ngành của Scimago) </t>
  </si>
  <si>
    <t>Lê Thị Trường An
Nguyễn Hữu Nhựt
Trương Võ Đoan Thanh</t>
  </si>
  <si>
    <t>Phạm Thị Kim Hằng
Huỳnh Hoàng Trung</t>
  </si>
  <si>
    <t>Bài báo khoa học đăng toàn văn trong kỷ yếu hội nghị, hội thảo có chỉ số ISBN.</t>
  </si>
  <si>
    <t>Bài báo khoa học đăng toàn văn trong kỷ yếu hội nghị, hội thảo có chỉ số ISBN</t>
  </si>
  <si>
    <t>Thiết kế hệ điện phân và chế tạo Graphene/Graphene oxide bằng phương pháp điện hóa từ lõi pin cũ</t>
  </si>
  <si>
    <t>Nguyễn Tiến Luật
Phạm Văn Cường
Nguyễn Thiên Trang</t>
  </si>
  <si>
    <t>Đỗ Huy Bình
Phan Gia Anh Vũ
Huỳnh Hoàng Trung</t>
  </si>
  <si>
    <t>Nghiên cứu, thiết kế, chế tạo hệ điện hóa dùng tách lớp graphene thành graphene/graphene oxide.
Chế tạo và tối ưu hóa quy trình chê staoj vật liệu graphene/graphene oxide.
Khảo sát các tính chât của vật liệu graphene/graphene oxide thu được</t>
  </si>
  <si>
    <t>1 Bài báo phân tích
1 Sản phẩm hệ điện hóa chế tạo Graphene</t>
  </si>
  <si>
    <t>Nguyễn Thị Duyên
Huỳnh Thanh Diệu
Nguyễn Khánh</t>
  </si>
  <si>
    <t>Nghiên cứu mô phỏng Ga2O3 Shottky Barier Diode chịu được điện thế đánh thủng lớn hơn 1000V. Làm tiền đề chp việc chế tạo linh kiện này trong tương lai. 
Khảo sát sự ảnh hưởng  của các thông số về cấu hình của linh kiện lên hiệu suất hoạt động nó. Ứ</t>
  </si>
  <si>
    <t>1 Bài báo phân tích và 1 chương trình máy tính</t>
  </si>
  <si>
    <t>Nghiên cứu chế tạo tấm vách ngăn từ khẩu trang y tế đã qua sử dụng</t>
  </si>
  <si>
    <t>Hồ Hoàng Bảo Như
Bùi Ngọc Tiến
Đỗ Ngọc Trâm Anh</t>
  </si>
  <si>
    <t>Giảm thiểu được nguồn rác thải từ khẩu trang y tế, hướng đến môi trường xanh - sạch - đẹp. Tạo ra 
sản phẩm là tấm vách ngăn từ khẩu trang tái chế đáp ứng các thông số kỹ thuật mang tính ứng dụng cao: 
cơ tính; ăn mòn hóa học; độ truyền qua; độ bám dính, kháng hóa chất, kháng độ ẩm.</t>
  </si>
  <si>
    <t>Nghiên cứu chế tạo khẩu trang phân hủy sinh học từ sợi chuối bằng phương pháp ép nhiệt</t>
  </si>
  <si>
    <t>Lê Phúc Như
Văng Hoài Ân</t>
  </si>
  <si>
    <t>Tạo ra khẩu trang phân hủy sinh học từ sợi tự nhiên có khả năng phân hủy sinh học, thân thiện môi 
trường giảm thiểu ô nhiễm môi trường do rác thải nhựa từ khẩu trang sợi tổng hợp.
- Phân tích các tính chất như tính cơ học, khả năng phân hủy sinh học, khả năng chống nước của mẫu.</t>
  </si>
  <si>
    <t>Phan Lâm Nguyên
Đặng Thanh Ngân
Lâm Ngọc Tâm Đan</t>
  </si>
  <si>
    <t>Nghiên cứu chế tạo hệ chưng cất dùng năng lượng mặt trời có hiệu suất cao, tự vận hành và có tính linh hoạt cao
Buồng chưng cất phải được thiết kế sao cho nhiệt lượng nhận được từ tấm giấy chỉ dùng để làm hóa hơi lượng nước trên bề mặt tấm giấy và không trao đổi với lượng nước phía bên dưới tấm giấy 
Chế tạo buồng chưng cất nước ngọt dùng năng lượng mặt trời</t>
  </si>
  <si>
    <t>1 thiết bị chưng cất giá rẻ dùng năng lượng mặt trời</t>
  </si>
  <si>
    <t>Khoa Khoa học ứng dụng: 07 đề tài</t>
  </si>
  <si>
    <t>Lê Thị Mai Hương</t>
  </si>
  <si>
    <t>Nguyễn Thị Châu Long
Cao Thị Nhân Anh</t>
  </si>
  <si>
    <t>Đánh giá tình hình nợ công của Việt Nam giai đoạn 2010 – 2020
Phân tích những tồn tại, hạn chế và nguyên nhân dẫn đến nợ công ở Việt Nam gia tăng trong giai đoạn 2010-2020. 
Đề xuất kiến nghị góp phần kiểm soát nợ công ở Việt Nam</t>
  </si>
  <si>
    <t>Các nhân tố ảnh hưởng đến việc triển khai hệ thống kế toán quản trị chiến lược trong các doanh nghiệp nhỏ và vừa thuộc lĩnh vực sản xuất ở Việt Nam</t>
  </si>
  <si>
    <t>Nguyễn Thị Huyền Trâm</t>
  </si>
  <si>
    <t>Lê Anh Tuấn
Nguyễn Vương Thành Long
Ngô Hạnh Quyên</t>
  </si>
  <si>
    <t xml:space="preserve">Mục đích chính của nghiên cứu này là điều tra thực trạng của KTQT chiến lược trong các DNNVV tại một nước đang phát triển, đó là Việt Nam. Để đạt được điều này, nghiên cứu có hai mục tiêu chính:
1. Nhận diện nhân tố tác động đến việc triển khai các kỹ thuật KTQT chiến lược tại các DNNVV ngành sản xuất của VN 
2. Kiểm định mức độ tác động của từng nhân tố đến việc triển khai kỹ thuật KTQT chiến lược trong các DNNVV thuộc lĩnh vực sản xuất ở VN.
</t>
  </si>
  <si>
    <t>01 bài báo đăng trên tạp chí Scopus Q2.
Sản phẩm sẽ là đề tài tham khảo có giá trị cho các nhà hoạch định chính sách của Việt Nam, giúp họ đưa ra các chính sách phù hợp, hỗ trợ cho DNNVV thuộc lĩnh vực sản xuất ở VN tồn tại và phát triển trong bối cảnh hội nhập quốc tế. Bên cạnh đó, sản phẩm cũng giúp cho hiệp hội nghề nghiệp kế toán xây dựng hình ảnh và thực hiện tốt vai trò cầu nối giữa doanh nghiệp và cơ quan nhà nước. Ngoài ra, sản phẩm cũng giúp DN có những nhận thức tiến bộ về tầm quan trọng của các kỹ thuật KTQT chiến lược, chủ động triển khai các kỹ thuật này để giúp DN phát huy tối ưu nguồn lực.</t>
  </si>
  <si>
    <t>Phát triển công nghiệp chế biến cao su tại khu vực Đông Nam bộ.</t>
  </si>
  <si>
    <t>Vòng Thình Nam</t>
  </si>
  <si>
    <t xml:space="preserve">Vòng Thình Nam
Trần Đình Lâm Anh
Nguyễn Hoàng Anh Vũ
</t>
  </si>
  <si>
    <t xml:space="preserve">Mục tiêu nghiên cứu của đề tài là hệ thống hóa Cơ sở lý luận về phát triển công nghiệp chế biến cao su, Phân tích đánh giá thực trạng phát triển công nghiệp chế biến cao su tại khu vực Đông Nam bộ trong những năm gần đây, từ đó tìm ra những giải pháp thích hợp và các kiến nghị với nhà nước để phát triển hơn nữa ngành công nghiệp chế biến cao su tại khu vực Đông Nam Bộ. 
</t>
  </si>
  <si>
    <t>01 Đăng trên tạp chí trong danh mục của HĐ chức danh GS, PGS có tính điểm từ 0,75 – 1 điểm.
01 Báo cáo phân tích (kết quả nghiên cứu): Phát triển công nghiệp chế biến cao su tại khu vực Đông Nam bộ
Đào tạo 01 học viên cao học, chương trình Quản lý kinh tế, bảo vệ thành công luận văn theo hướng của đề tài.</t>
  </si>
  <si>
    <t>Trần Kim Toại</t>
  </si>
  <si>
    <t xml:space="preserve">Trần Kim Toại
Võ Thị Xuân Hạnh
Võ Minh Huân
</t>
  </si>
  <si>
    <t>Sản phẩm khoa học: 01 Hội thảo quốc tế có chỉ số ISBN và được xuất bản online bởi NXB uy tín</t>
  </si>
  <si>
    <t>Lê Thị Tuyết Thanh</t>
  </si>
  <si>
    <t>Mục tiêu:
(i) Ước lượng sự tác động của chi tiêu công đến tăng trưởng kinh tế.
(ii) Ước lượng sự tác động của các thành phần chi tiêu công đến tăng trưởng kinh tế.
(iii) Đưa ra các khuyến nghị cần thiết về mặt chính sách đối với chính phủ liên quan đến chi tiêu công, tăng trưởng kinh tế tại tỉnh Đồng Tháp.</t>
  </si>
  <si>
    <t>Sản phẩm khoa học: 01 bài báo đăng trên tạp chí trong nước trong danh mục của Hội đồng Giáo sư Nhà nước có điểm từ 0,75 – 1,25
Sản phẩm đào tạo: 01 Báo cáo luận văn của học viên cao học -  Học viên cao học bảo vệ thành công theo hướng nghiên cứu của đề tài
Sản phẩm ứng dụng: 01 Báo cáo phân tích về tác động của chi tiêu công đến tăng trưởng kinh tế tại tỉnh Đồng Tháp.</t>
  </si>
  <si>
    <t>Nghiên cứu về quản trị chất lượng toàn diện (TQM) trong doanh nghiệp tại Thành phố Hồ Chí Minh.</t>
  </si>
  <si>
    <t>Nguyễn Thị Anh Vân</t>
  </si>
  <si>
    <t xml:space="preserve">Nguyễn Khắc Hiếu
Hồ Quốc Lập
Phạm Tuấn Hùng
Nguyễn Thị Tuyết Mai
Lê Thị Ngọc Bích
Nguyễn Hoàng Thuỳ Dung
</t>
  </si>
  <si>
    <t>Mục tiêu:
- Phân tích thực trạng áp dụng TQM trong các doanh nghiệp tại TP.HCM
- Kiểm định mối quan hệ TQM và kết quả hoạt động kinh doanh tại các doanh nghiệp tại TP.HCM.
- Đề xuất một số kiến nghị nhằm cải thiện kết quả hoạt động thông qua áp dụng TQM trong các ngành tại TP.HCM.</t>
  </si>
  <si>
    <t xml:space="preserve">Bài báo: 01 Bài báo đăng trên tạp chí trong danh mục của HĐ chức danh GS có điểm từ 0-0,5.
Báo cáo phân tích: 01 Báo cáo nghiên cứu về quản trị chất lượng toàn diện (TQM) trong doanh nghiệp tại TP.HCM.
</t>
  </si>
  <si>
    <t xml:space="preserve">
Lữ Nhã Âu
Lê Trường Diễm Trang
</t>
  </si>
  <si>
    <t>Phân tích ảnh hưởng của nhiệt độ đến thu nhập bình quân đầu người tại Việt Nam.</t>
  </si>
  <si>
    <t>Nguyễn Khắc Hiếu</t>
  </si>
  <si>
    <t>Trương Thị Hòa
Nguyễn Thị Anh Vân</t>
  </si>
  <si>
    <t>Mục tiêu:
- Tổng hợp lý thuyết ảnh hưởng của nhiệt độ đến tăng trưởng kinh tế.
- Thu thập bộ dữ liệu về thu nhập và nhiệt độ tại 63 tỉnh thành của Việt Nam.
- Phân tích ảnh hưởng của nhiệt độ đến thu nhập bình quân đầu người 63 tỉnh thành của Việt Nam.</t>
  </si>
  <si>
    <t>01 bài báo đăng trên tạp chí trong nước trong danh mục của Hội đồng Giáo sư Nhà nước có điểm từ 0,75 – 1,25.
01 báo cáo phân tích đáp ứng yêu cầu của phòng KHCN.
Đào tạo 01 học viên cao học, chương trình Quản lý kinh tế, bảo vệ thành công luận văn theo hướng của đề tài.</t>
  </si>
  <si>
    <t>Khoa kinh tế: 09 đề tài</t>
  </si>
  <si>
    <t>Những Yếu Tố Tâm Lí Ảnh Hưởng Đến Sự Trì Hoãn Trong Học Tập Của Sinh Viên Trường Đại Học Sư Phạm Kỹ Thuật Thành phố Hồ Chí Minh</t>
  </si>
  <si>
    <t>Từ Gia Hân- 19124101
Văn Ngọc Khánh	- 19124121
Bùi Huyền Mai -	 19124135
Cao Yến Như - 19124161</t>
  </si>
  <si>
    <t>Nguyễn Thị Thanh Vân</t>
  </si>
  <si>
    <t xml:space="preserve">Mục tiêu nghiên cứu: Nhằm xác định các yếu tố ảnh hưởng đến hiệu suất học tập của sinh viên.
- Xác định rõ những yếu tố tâm lý ảnh hưởng đến sự trì hoãn trong học tập của sinh viên trường Đại học Sư Phạm Kỹ Thuật
- Bên cạnh đó, đưa ra những đề xuất hàm ý kiến nghị khắc phục sự trì hoãn trong học tập bằng cách giúp sinh viên thấy hiểu, nhận diện một số vấn đề về tâm lí mà sinh viên gặp phải và những việc cần cải thiện. </t>
  </si>
  <si>
    <t>01 cuốn báo cáo: Cuốn báo cáo phải nêu rõ mục tiêu nghiên cứu, thực hiện thu thập dữ liệu, phân tích dữ liệu để thể hiện kết quả nghiên cứu, Từ đó, đề xuất hàm ý quản trị nhằm thúc đẩy người tiêu dùng sử dụng sản phẩm xanh.</t>
  </si>
  <si>
    <t>Các yếu tố ảnh hưởng đến sự hài lòng và lòng trung thành của khách hàng đối với dịch vụ giao đồ ăn trực tuyến của FOODY trong đại dịch Covid-19 tại TP. Hồ Chí Minh</t>
  </si>
  <si>
    <t>Lê Gia Luân - 19132056
Huỳnh Văn Bảo - 19132017
Trương Trần Hồng Ngọc - 19132005
Nguyễn Khánh Trân - 19132112</t>
  </si>
  <si>
    <t>Hồ Thị Hồng Xuyên</t>
  </si>
  <si>
    <t>Mục tiêu:
- Xác định các yếu tố ảnh hưởng đến sự hài lòng và lòng trung thành của khách hàng đối với dịch vụ giao đồ ăn trực tuyến của FOODY trong đại dịch covid-19 tại TP. Hồ Chí Minh.
- Kiểm định mô hình các yếu tố ảnh hưởng đến sự hài lòng và lòng trung thành của khách
hàng đối với dịch vụ giao đồ ăn trực tuyến của FOODY trong đại dịch Covid-19 tại TP. Hồ Chí Minh.
- Đề xuất kiến nghị trong việc thiết kế các tính năng, dịch vụ nhằm đáp ứng các yêu cầu của người tiêu dùng đặc biệt là người sử dụng dịch vụ giao đồ ăn trực tuyến của FOODY tại TP. Hồ Chí Minh.</t>
  </si>
  <si>
    <t>Báo cáo đề tài: 01 Cuốn báo cáo phân tích các yếu tố ảnh hưởng đến sự hài lòng và lòng trung thành của khách hàng đối với dịch vụ giao đồ ăn trực tuyến của FOODY trong đại dịch Covid-19 tại Thành phố Hồ Chí Minh. Từ đó, đề xuất kiến nghị cho nhà cung cấp dịch vụ giao đồ ăn trực tuyến trong việc thiết kế các tính năng, dịch vụ nhằm đáp ứng các yêu cầu của người tiêu dùng đặc biệt là người sử dụng dịch vụ giao đồ ăn trực tuyến của FOODY tại Thành phố Hồ Chí Minh.</t>
  </si>
  <si>
    <t xml:space="preserve">Nguyễn Quốc Triệu - 19124335
Trần Thị Cẩm Ly - 19124273
Huỳnh Thị Kim Ngân - 19124279
</t>
  </si>
  <si>
    <t>Mục tiêu: 
- Kiểm định sự ảnh hưởng của đại dịch Covid 19 đã tác động như thế nào đến việc thực hiện TQM trong doanh nghiệp
- Đề xuất một số kiến nghị trong việc thưc hiện TQM để thích ứng với đại dịch Covid 19 tại doanh nghiệp</t>
  </si>
  <si>
    <t xml:space="preserve">Báo cáo phân tích: 01 Báo cáo sự ảnh hưởng của đại dịch Covid 19 đã tác động như thế nào đến việc thực hiện TQM trong doanh nghiệp
Bài báo: 01 Đăng trên hội thảo quốc tế; hoặc báo có tính điểm 0.5
</t>
  </si>
  <si>
    <t>Sử dụng tích hợp phương pháp Fuzzy AHP- Fuzzy MULTIMOORA để lựa chọn hệ thống ERP</t>
  </si>
  <si>
    <t>Nguyễn Thị Yến Nhi - 19132077
Phan Ngọc Kha - 19132043
Nguyễn Thị Oanh Kiều - 19132051
Nguyễn Trúc Sim Mi - 19132059
Đỗ Thị Hồng Vân - 19132127</t>
  </si>
  <si>
    <t>Mục tiêu: 
- Sử dụng mô hình tích hợp phương pháp Fuzzy AHP- Fuzzy MULTIMOORA trong việc lựa chọn hệ thống ERP.
- Đề xuất một số kiến nghị trong việc lựa chọn phần mềm ERP cho doanh nghiệp.</t>
  </si>
  <si>
    <t xml:space="preserve">Báo cáo phân tích: 01Báo cáo sử dụng tích hợp phương pháp Fuzzy AHP- Fuzzy MULTIMOORA để lựa chọn hệ thống ERP. 
Bài báo: 01 Đăng trên hội thảo quốc tế hoặc tạp chí có tính điểm 0.5
</t>
  </si>
  <si>
    <t>Nghiên cứu các yếu tố ảnh hưởng đến sự hài lòng với kì thực tập của sinh viên trường Đại học Sư phạm Kỹ thuật TPHCM</t>
  </si>
  <si>
    <t>Đào Thị Cẩm Viên - 19132123
Trương Trần Hồng Ngọc - 19132005
Nguyễn Thị Thu Hoài - 19136028
Vương Trọng Nghĩa - 19142201</t>
  </si>
  <si>
    <t>Nguyễn Phan Như Ngọc</t>
  </si>
  <si>
    <t>Mục tiêu cụ thể
- Phân tích, đánh giá tình về các công việc, hoạt động, đồng nghiệp, năng lực... trong quá trình thực tập của sinh viên trường Đại học Sư Phạm Kỹ thuật Tp.HCM.
- Tìm ra các nhân tố ảnh hưởng đến sự hài lòng của sinh viên với kì thực tập.
- Đề xuất các giải pháp để nâng cao chất lượng của việc thực tập và sự hài lòng của sinh viên.</t>
  </si>
  <si>
    <t>Bản báo cáo đề tài: 01 Bài báo cáo đáp ứng được các chỉ tiêu về hình thức của một nghiên cứu khoa học. Phân tích rõ được các yếu tố ảnh hưởng đến sự hài lòng với kì thực tập của sinh viên Trường Đại học Sư phạm Kỹ thuật Tp.HCM. Đề xuất các giải pháp hoạt động từ phía nhà trường và liên kết với doanh nghiệp để cải thiện chất lượng thực tập, nâng cao sự hài lòng của sinh viên sau thực tập.</t>
  </si>
  <si>
    <t>Nghiên cứu các nhân tố ảnh hưởng đến quyết định chọn trường Đại học Sư phạm Kĩ thuật TPHCM của sinh viên</t>
  </si>
  <si>
    <t xml:space="preserve">Đinh Dương Châu Thảo - 20132232
Võ Thị Hồng Ni - 20132083
Ngàn Văn Phong - 20132150
Võ Lâm Hoài Thanh - 20132094
</t>
  </si>
  <si>
    <t>Mục tiêu cụ thể:
	(1) Hệ thống hóa cơ sở lý luận về các yếu tố ảnh hưởng đến quyết định chọn trường đại học của sinh viên 
	(2) Xác định các yếu tố chính ảnh hưởng đến quyết định chọn trường Đại học Sư phạm Kỹ thuật Thành phố Hồ Chí Minh của sinh viên.
	(3) Đo lường, so sánh mức độ ảnh hưởng của các yếu tố ảnh hưởng đến quyết định chọn trường của sinh viên tại Trường Đại học Sư phạm Kỹ thuật Thành phố Hồ Chí Minh.
	(4) Đề xuất một số kiến nghị rút ra từ kết quả nghiên cứu và các giải pháp thu hút sinh viên của Trường Đại học Sư phạm Kỹ thuật Thành phố Hồ Chí Minh.</t>
  </si>
  <si>
    <t xml:space="preserve">Báo cáo phân tích: 01 Tổng kết về đề tài nghiên cứu, qua đó nhóm tìm được các yếu tố ảnh hưởng đến quyết định quyết định chọn trường Đại học Sư phạm Kĩ thuật TPHCM của sinh viên.
</t>
  </si>
  <si>
    <t>Lê Thị Thu Hằng 19136002
Dương Thị Ngọc Hà 19136018
Lê Thị Thanh Hà 19136019
Trần Thị Ngân 19136049
Trần Kim Nguyên 19136053</t>
  </si>
  <si>
    <t>Nguyễn Danh Hà Thái</t>
  </si>
  <si>
    <t>Mục tiêu cụ thể
- Mô tả thực trạng sinh viên có nhu cầu, ý tưởng khởi nghiệp hiện nay trong nhà trường.
- Xác định các yếu tố thực sự tác động đến ý tưởng khởi nghiệp của sinh viên các tường đại học Sư Phạm Kỹ Thuật thành phố Hồ Chí Minh.
- Tìm các nguyên nhân, xác định những vấn đề còn tồn đọng gây cản trở quá trình phát triển ý tưởng khởi nghiệp của sinh viên. Và đề xuất các phương án, giải pháp phù hợp hỗ trợ sinh viên phát triển ý tưởng khởi nghiệp dựa trên các kết quả nghiên cứu được thực hiện.</t>
  </si>
  <si>
    <t>Báo cáo đề tài: 01 Cuốn báo cáo xác định được
các yếu tố tác động ... từ đó đề
xuất hàm ý quản trị nhằm......
Poster: 01 Tóm tắt được các nội dung chính của đề tài</t>
  </si>
  <si>
    <t>Trịnh Thị Mai Linh</t>
  </si>
  <si>
    <t>Mục tiêu cụ thể:
Nghiên cứu tìm ra các yếu tố ảnh hưởng đến thái độ học tập các môn Lý luận chính trị của sinh viên tại Trường Đại học Sư phạm Kỹ thuật Thành phố Hồ Chí Minh;
Nghiên cứu mức độ quan tâm của sinh viên Trường Đại học Sư phạm Kỹ thuật Thành phố Hồ Chí Minh đối với các môn học Lý luận Chính trị;
Nghiên cứu những quan điểm của sinh viên, từ đó đề xuất phương hướng, chính sách, giải pháp và kiến nghị nhằm nâng cao thái độ học tập các môn Lý luận chính trị của sinh viên tại Trường Đại học Sư phạm Kỹ thuật Thành phố Hồ Chí Minh</t>
  </si>
  <si>
    <t>Bài báo khoa học: 01 Đăng trên Kỷ yếu hội thảo có chỉ số ISBN</t>
  </si>
  <si>
    <t>Nghiên cứu về các yếu tố ảnh hưởng đến nhu cầu tiếp cận ngôn ngữ thứ ba trong sinh viên Đai học Sư phạm Kỹ thuật TP.HCM</t>
  </si>
  <si>
    <t>Nguyễn Thị Quyết</t>
  </si>
  <si>
    <t>Mục tiêu cụ thể:
- Trên cơ sở các nghiên cứu mà đề tài chỉ ra, chúng tôi sẽ đưa ra những đưa ra những giải pháp cụ thể để giúp sinh viên tiếp cận được ngôn ngữ thứ ba (tự chọn) mà mình mong muốn.
- Ngoài ra, qua việc nghiên cứu đề tài chúng tôi đề xuất, kiến nghị một số giải pháp thiết thực để tạo động cơ, động lực tiếp cận ngôn ngữ thứ ba cho sinh viên, áp dụng cho cả sinh viên, giảng viên, nhà trường và những đối tượng có nhu cầu tiếp cận ngôn ngữ thứ ba.</t>
  </si>
  <si>
    <t>Các yếu tố ảnh hưởng đến ý tưởng khởi nghiệp của sinh viên Trường Đại học Sư phạm Kỹ thuật Thành phố Hồ Chí Minh</t>
  </si>
  <si>
    <t xml:space="preserve">Nghiên cứu những yếu tố ảnh hưởng đến thái độ học tập các môn lý luận chính trị của sinh viên Trường Đại học Sư phạm Kỹ thuật Thành phố Hồ Chí Minh </t>
  </si>
  <si>
    <t xml:space="preserve">MSLVNC
50399  MSMTNC
1699 </t>
  </si>
  <si>
    <t>TS. Nguyễn Thị Như Thúy</t>
  </si>
  <si>
    <t>TS. Nguyễn Thị Quyết, ThS. Phùng Thế Anh, ThS. Nguyễn Thị Tuyết Nga, ThS. Lê Quang Chung</t>
  </si>
  <si>
    <t xml:space="preserve">01 bài báo đăng trên tạp chí trong nước trong danh mục Hội đồng giáo sư Nhà nước có tính điểm từ 0,75-1,15 điểm/hoặc bài báo đăng toàn văn trong kỷ yếu hội thảo khoa học quốc tế có ISBN/ISSN và được xuất bản online bởi nhà xuất bản uy tín. 
01 báo cáo phân tích, là tài liệu tham khảo về phương pháp nghiên cứu, báo cáo phân tích cho sinh viên thực hiện nghiên cứu khoa học         </t>
  </si>
  <si>
    <t>TS. Đặng
Thị Minh
Tuấn</t>
  </si>
  <si>
    <t>TS. Đinh
Thị Kim
Lan, 
TS. Trịnh
Thị Mai Linh</t>
  </si>
  <si>
    <t xml:space="preserve">01 bài tạp chí đăng trên tạp chí trong nước trong
danh mục của Hội đồng Giáo sư nhà nước 0,75 điểm.  
01 báo cáo khoa học làm tài liệu tham khảo cho các môn học thuộc lĩnh vực giáo dục và khoa học xã hội – nhân văn        </t>
  </si>
  <si>
    <t>Nghiên cứu các yếu tố ảnh hưởng đến hiệu quả học tập trực tuyến của sinh viên Trường Đại học Sư phạm Kỹ thuật TP.HCM trong đại dịch Covid-19</t>
  </si>
  <si>
    <t xml:space="preserve">Xác định các yếu tố tác động đến hiệu quả kinh doanh của các ngân hàng thương mại cổ phần niêm yết tại Việt Nam
</t>
  </si>
  <si>
    <t>Đánh giá tình hình nợ công của Việt Nam giai đoạn 2000 -2020</t>
  </si>
  <si>
    <t>Ứng dụng trí tuệ nhân tạo dự báo giá tiền điện tử</t>
  </si>
  <si>
    <t>Tác động của chi tiêu công đến tăng trưởng kinh tế tại tỉnh Đồng Tháp</t>
  </si>
  <si>
    <t xml:space="preserve"> Hội tụ theo trung bình của mảng các biến ngẫu nhiên phụ thuộc âm đôi một</t>
  </si>
  <si>
    <t>MSLVNC 503
MSMTNC 50301</t>
  </si>
  <si>
    <t xml:space="preserve">Tiếng nói của giáo viên: nghiên cứu định tính về tình trạng kiệt sức của giảng viên trong quá trình giảng dạy trực tuyến </t>
  </si>
  <si>
    <t>Tìm hiều sâu hơn về tình trạng kiệt sức
cụ thể là các nhân tố dẫn đến tình trạng kiệt sức và mức độ kiệt sức cũng như cách đối mặt các thách thức  gặp phải của giảng viên giảng dạy ngoại ngữ</t>
  </si>
  <si>
    <t>Bài đăng kỷ yếu hội nghị, hội thảo quốc tế
Báo cáo phân tích</t>
  </si>
  <si>
    <t>MSLVNC 50301 MSMTNC 1605</t>
  </si>
  <si>
    <t>Khảo Sát Quan Điểm Của Sinh Viên Khoa Ngoại Ngữ Trường ĐH Sư Phạm Kỹ Thuật Về Các Bài Thi Online do Khoa Ngoại Ngữ của trường tổ chức</t>
  </si>
  <si>
    <t>Phan Vũ Bình Minh</t>
  </si>
  <si>
    <t>Trần Thị Thanh Kiều</t>
  </si>
  <si>
    <t>Tìm hiểu quan điểm của sinh viên về việc thi online tại khoa Ngoại Ngữ trường ĐH Sư Phạm Kỹ Thuật, để từ đó nâng cao chất lượng kỳ thi ngoại ngữ online.</t>
  </si>
  <si>
    <t>Một bài nghiên cứu</t>
  </si>
  <si>
    <t>MSLVNC 60201 MSMTNC 1605</t>
  </si>
  <si>
    <t>Nghiên cứu yếu tố tương tác trong đánh giá kỹ năng nói tiếng anh theo dạng bài thi IELTS trên nền tảng trực tuyến: Trường hợp các lớp tiêng Anh học thuật</t>
  </si>
  <si>
    <t>Trịnh Ngọc Thành</t>
  </si>
  <si>
    <t>Trần Thị Như Trang
Lê Mai Hiền Trang</t>
  </si>
  <si>
    <t>Trọng tâm của đề tài là nghiên cứu yếu tố tương tác trong đánh giá kỹ năng nói tiếng Anh trên nền tảng trực tuyến, đề tài phát triển với 3 mục tiêu sau:
- Làm rõ ảnh hưởng nền tảng trực tuyến lên sự thể hiện của khả năng nói (speaking performance) của người học ở khía cạnh ngôn ngữ học nói chung
- Những kiểm soát lượt lời (turn taking) dự kiến được phân tích trong đề tài là các bước hành vi lời nói (moves in speech acts)
- Đề tài dự kiến phân tích kía cạnh nội dung (content) từ các trả lời của người học trong dữ liệu được thu thập.</t>
  </si>
  <si>
    <t>Bài báo đăng tạp chí trong nước
Báo cáo phân tích</t>
  </si>
  <si>
    <t>Xây dựng giải pháp đo lường mức độ đạt được chuẩn đầu ra chương trình đào tạo áp dụng tại Đại học Sư phạm Kỹ thuật TP.HCM</t>
  </si>
  <si>
    <t>Phan Thị Thu Thủy</t>
  </si>
  <si>
    <t>Phạm Huy Tuân, Võ Xuân Tiến</t>
  </si>
  <si>
    <t xml:space="preserve">- Xây dựng giải pháp khả thi để có thể đo lường mức độ đạt được chuẩn đầu ra của từng CTĐT theo từng khóa nhập học. 
- Có khả năng triển khai áp dụng trong toàn trường nhằm hướng tới liên tục giám sát và cải tiến chất lượng đầu ra của từng CTĐT.
- Hệ thống đo lường CĐR đáp ứng các tiêu chí: vận hành ổn định nhằm đáp ứng yêu cầu của đánh giá/kiểm định chất lượng; đáp ứng yêu cầu việc xét và công nhận tốt nghiệp cho SV và không gia tăng quá nhiều tải trọng cho GV cuối mỗi học kỳ. </t>
  </si>
  <si>
    <t>01 Bài báo đăng tạp chí trong nước 
01 Báo cáo tổng kết</t>
  </si>
  <si>
    <t>MSLVNC 50399
MSMTNC 1699</t>
  </si>
  <si>
    <t>PGS.TS Nguyễn Đức Thành</t>
  </si>
  <si>
    <t>~ 01 bài tạp chí đăng trên tạp chí trong danh mục Scopus và xếp hạng Q4 theo ngành của Scimago.
~ Bản báo cáo tổng hợp hiệu quả hoạt động giảng dạy trực tuyến môn giáo dục thể chất tại Trung tâm giáo dục thể chất và quốc phòng Trường Đại học Sư phạm Kỹ thuật Thành phố Hồ Chí Minh về các mức độ: tương tác, tiếp thu, nỗ lực, hứng thú, hài lòng và kết quả học tập GDTC của sinh viên trong các lớp học online.</t>
  </si>
  <si>
    <t>Vận dụng phương pháp học tập trải nghiệm vào giảng dạy môn giáo dục quốc phòng an ninh tại Trường Đại học Sư phạm Kỹ thuật Thành phố Hồ Chí Minh</t>
  </si>
  <si>
    <t>CN.Hoàng Văn Nam</t>
  </si>
  <si>
    <t xml:space="preserve">~ 01 bài tạp chí đăng trên tạp chí trong nước trong danh mục của Hội đồng Giáo sư nhà nước 0,75 điểm.          </t>
  </si>
  <si>
    <t>Trung tâm Giáo dục Thể chất Quốc phòng: 02 đề tài</t>
  </si>
  <si>
    <t>Phòng Đảm bảo Chất lượng: 01 đề tài</t>
  </si>
  <si>
    <t>Khoa Ngoại ngữ: 03 đề tài</t>
  </si>
  <si>
    <t>Khoa Lý luận Chính trị: 02 đề tài</t>
  </si>
  <si>
    <t>Khoa Kinh tế: 08 đề tài</t>
  </si>
  <si>
    <t>Khoa Khoa học Ứng dụng: 15 đề tài</t>
  </si>
  <si>
    <t>Khoa Điện-Điện tử: 04 đề tài</t>
  </si>
  <si>
    <t>Khoa Cơ khí Động lực: 01 đề tài</t>
  </si>
  <si>
    <t>Bằng chữ: Hai trăm hai mươi triệu đồng</t>
  </si>
  <si>
    <t>PGS.TS. Hoàng An Quốc</t>
  </si>
  <si>
    <t>Tp. Hồ Chí Minh, ngày     tháng     năm 2021</t>
  </si>
  <si>
    <t>LÃNH ĐẠO TRƯỜNG</t>
  </si>
  <si>
    <r>
      <t xml:space="preserve">DANH MỤC ĐĂNG KÝ ĐỀ TÀI NGHIÊN CỨU KHOA HỌC CHO NCS, HVCH NĂM 2022
</t>
    </r>
    <r>
      <rPr>
        <sz val="13"/>
        <color theme="1"/>
        <rFont val="Times New Roman"/>
        <family val="1"/>
      </rPr>
      <t>(Kèm theo Quyết định Số          /QĐ-ĐHSPKT ngày      tháng     năm     )</t>
    </r>
  </si>
  <si>
    <t xml:space="preserve">1.	Mục tiêu:
Nghiên cứu, chế tạo thành công module tách hơi nước từ không khí sử dụng màng hấp thụ chọn lọc hơi nước để kết hợp với hệ thống lạnh ngưng tụ nước. Giải quyết các nhu cầu nước sạch cho người dân, chiến sĩ vùng ven biển, hải đảo và các tàu vận tải, đánh bắt xa bờ.
2.	Nội dung chính:
Nội dung 1: Đánh giá các phương án thiết kế và tính phù hợp với điều kiện tại Việt Nam để chọn ra phương án tối ưu cho việc thiết kế module lấy nước từ không khí sử dụng màng hấp thụ chọn lọc hơi nước.
Nội dung 2: Chế tạo lắp đặt module. Công việc này dự kiến sẽ được thực hiện tại phòng thí nghiệm “Solar Application Lab” trực thuộc bộ môn Công nghệ Kỹ thuật Nhiệt, trường Đại học Sư Phạm Kỹ Thuật Tp. HCM.
Nội dung 3: Thử nghiệm hoạt động của module. Trong nội dung này chúng tôi sẽ đánh giá, phân tích ảnh hưởng của các điều kiện và thông số vận hành như nhiệt độ, độ ẩm, áp suất hai bên màng hấp thụ đối với tỉ lệ giữa lượng nước sản xuất được với năng lượng tiêu thụ cho hệ thống. 
Nội dung 4: Đánh giá và tối ưu năng lượng cần thiết. Dựa trên những thông số được khảo sát cùng với những đặc tính riêng của màng hấp thụ chọn lọc hơi nước như tính thẩm thấu và tính chọn lọc, chúng tôi sẽ đề xuất thiết kế module và thông số vận hành cần thiết tối ưu để giảm đáng kể năng lượng tiêu thụ cho sản xuất nước. Bên cạnh đó các thông số về nước đầu ra cũng được phân tích để đánh giá hiệu quả của quá trình.    
Nội dung 5: Viết báo cáo tổng kết và bài báo đăng lên tạp chí khoa học. Kết quả từ đề tài dự án này sẽ được hệ thống lại một cách chi tiết dưới dạng báo cáo tổng kết và nghiệm thu đề tài. Ngoài ra các kết quả thực nghiệm từ đề tài này sẽ được sử dụng để viết bài báo đăng trên tạp chí khoa học trong danh mục Scopus và xếp hạng Q4 theo ngành của Scimago và đó sẽ là một tài liệu khoa học tham khảo quý giá cho các nhà nghiên cứu, các thầy cô và các bạn sinh viên trong việc tìm hiểu về công nghệ lấy nước từ không khí sử dụng màng hấp thụ chọn lọc hơi nước. </t>
  </si>
  <si>
    <t>Quyền Huy Ánh
Lê Trọng Nghĩa</t>
  </si>
  <si>
    <t>Nguyễn Cảnh Hà
Phạm Thị Hồng Nga
Lê Minh Tài</t>
  </si>
  <si>
    <t xml:space="preserve">Võ Nguyễn Quốc Bảo
Phạm Ngọc Sơn      </t>
  </si>
  <si>
    <r>
      <rPr>
        <b/>
        <sz val="14"/>
        <color theme="1"/>
        <rFont val="Times New Roman"/>
        <family val="1"/>
      </rPr>
      <t xml:space="preserve">DANH MỤC ĐĂNG KÝ ĐỀ TÀI NGHIÊN CỨU KHOA HỌC CẤP TRƯỜNG NĂM 2022
</t>
    </r>
    <r>
      <rPr>
        <sz val="13"/>
        <color theme="1"/>
        <rFont val="Times New Roman"/>
        <family val="1"/>
      </rPr>
      <t>(Kèm theo Quyết định Số          /QĐ-ĐHSPKT ngày      tháng     năm     )</t>
    </r>
  </si>
  <si>
    <t>Khoa Công nghệ May và Thời trang: 06 đề tài</t>
  </si>
  <si>
    <t>Khoa Cơ khí Máy: 16 đề tài</t>
  </si>
  <si>
    <t>Khoa Cơ khí Động lực: 19 đề tài</t>
  </si>
  <si>
    <t>Mục tiêu: 
- Mô tả và phân tích thực trạng dạy học trực tuyến tại HCMUTE trong quá trình triển khai E-learning and Teaching.
- Tìm hiểu và phân tích các yếu tố ảnh hưởng đến hiệu quả học tập trực tuyến sinh viên HCMUTE trong đại dịch covid 19.
- Sự hài lòng của sinh viên về hiệu quả học tập trực tuyến trong đại dịch covid 19.
- Đề xuất một số giải pháp giúp sinh viên nâng cao hiệu quả học tập trực tuyến trong đại dịch covid 19.
Nội dung: 
- Mô tả và phân tích thực trạng Mô tả và phân tích thực trạng dạy học trực tuyến tại HCMUTE trong quá trình triển khai E-learning and Teaching;
- Tìm hiểu và phân tích các yếu tố ảnh hưởng đến hiệu quả học tập trực tuyến sinh viên HCMUTE trong đại dịch covid 19;
- Sự hài lòng của sinh viên về hiệu quả học tập trực tuyến trong đại dịch covid 19;
- Đề xuất một số giải pháp giúp sinh viên nâng cao hiệu quả học tập trực tuyến trong đại dịch covid 19.</t>
  </si>
  <si>
    <t>Mục tiêu:
Nghiên cứu về năng lực sáng tạo thẩm mỹ của sinh viên trường Đại học Sư phạm Kỹ thuật thành phố Hồ Chí Minh thể hiện qua các dự án học tập các môn học bằng phương pháp dạy học theo dự án và các dự án khởi nghiệp của sinh viên trong phạm vi nhà trường; từ đó, đánh giá tính tích cực của phương pháp dạy học theo dự án và đề xuất một số giải pháp phát huy năng lực sáng tạo thẩm mỹ của sinh viên đáp ứng nhu cầu phát triển nguồn nhân lực toàn diện cho xã hội.     
Nội dung:
- Lý luận chung về năng lực sáng tạo thẩm mỹ 
- Lý luận về phương pháp dạy học theo dự án 
- Tình hình thực hiện các dự án học tập và khởi nghiệp của sinh viên trường Đại học Sư phạm Kỹ thuật thành phố Hồ Chí Minh; tính sáng tạo thẩm mỹ thể hiện qua các dự án.
- Một số giải pháp phát huy năng lực sáng tạo thẩm mỹ cho sinh viên.</t>
  </si>
  <si>
    <r>
      <t xml:space="preserve">DANH MỤC ĐĂNG KÝ ĐỀ TÀI NGHIÊN CỨU KHOA HỌC SINH VIÊN NĂM 2022
</t>
    </r>
    <r>
      <rPr>
        <sz val="13"/>
        <color theme="1"/>
        <rFont val="Times New Roman"/>
        <family val="1"/>
      </rPr>
      <t>(Kèm theo Quyết định Số          /QĐ-ĐHSPKT ngày      tháng     năm     )</t>
    </r>
  </si>
  <si>
    <t>Bản báo cáo đề tài: 01 Bài báo cáo hoàn thành và đáp ứng đầy đủ các yêu cầu về hinhg thức của một công
trình nghiên cứu khoa học.
Phân tích được các yếu tố ảnh hưởng đến như cầu tiếp cận ngôn ngữ thứ ba trong sinh viên Trường Đại học Sư phạm Kỹ thuật Thành phố Hồ Chí Minh.
Đề xuất các giải pháp kiến nghị giúp nhà trường cung cấp những giải pháp thực tiễn cải thiện chất lương học tập và tăng khả năng tiếp cận ngôn ngữ thứ ba trong sinh viên.</t>
  </si>
  <si>
    <t xml:space="preserve"> Chế tạo màng Fe3O4 trên đế SiO2, Si (100) và Si (111) bằng phương pháp phún xạ RF magnetron.
- Khảo sát cấu trúc tinh thể và tính chất bề mặt của màng mỏng Fe3O4 được mọc trên 3 đế SiO2, Si (100) và Si (111).
- Phân tích và so sánh kết quả đo.
- Tổng hợp viết báo cáo.</t>
  </si>
  <si>
    <t>Chế tạo màng mỏng ZnO mọc trên đế SiO2, Si (100) và Si (111).
- Khảo sát cấu trúc tinh thể, tính chất bề mặt của màng mỏng ZnO mọc trên các loại đế.
- Tổng hợp và so sánh tính chất của màng mỏng ZnO mọc trên các loại đế.</t>
  </si>
  <si>
    <t>Bài báo khoa học trong danh mục công bài báo đăng trên tạp chí trong danh mục của HĐ chức danh GS, PGS có điểm từ 0,5-1 điểm</t>
  </si>
  <si>
    <t>Bài báo khoa học trong danh mục công bài báo đăng trên tạp chí trong danh mục của Hội đồng chức danh GS, PGS có điểm từ 0,5- 1 điểm</t>
  </si>
  <si>
    <t>Tìm hiểu các yếu tố ảnh hưởng đến lòng trung thành của khách hàng khi sử dụng dịch vụ đặt đồ ăn trực tuyến tại Thành phố Hồ Chí Minh.</t>
  </si>
  <si>
    <t>Nghiên cứu các yếu tố ảnh hưởng đến quyết định đặt món ăn trực tuyến của khách hàng tại Thành phố Hồ Chí Minh</t>
  </si>
  <si>
    <t>Nghiên cứu yếu tố nhiệt độ ảnh hưởng đến khả năng gắn màu của hoa hồng</t>
  </si>
  <si>
    <t xml:space="preserve">Nghiên cứu yếu tố thời gian ảnh hưởng đến quá trình nhuộm hoa baby  
</t>
  </si>
  <si>
    <t>Nghiên cứu yếu tố ảnh hưởng đến khả năng gắn màu cho hoa thạch thảo từ dung dịch nhuộm thân thiện môi trường</t>
  </si>
  <si>
    <t>Đề xuất phương pháp xử lý hoa cắt cành tối ưu để tăng khả năng gắn màu cho hoa hồng.
Đánh giá được nhiệt độ tối ưu gắn màu cho hoa hồng. 
Đề xuất hình thành dung dịch nhuộm hoa tươi từ màu thực phẩm.</t>
  </si>
  <si>
    <t>Đề xuất phương pháp xử lý hoa cắt cành tối ưu để tăng khả năng gắn màu cho hoa baby.
Đánh giá được thời gian tối ưu gắn màu cho hoa baby. 
Đề xuất hình thành dung dịch nhuộm hoa tươi từ màu thực phẩm</t>
  </si>
  <si>
    <t>Đề xuất phương pháp xử lý hoa cắt cành tối ưu để tăng khả năng gắn màu cho hoa thạch thảo.
Kết luận được nồng độ oxy hóa tối ưu gắn màu cho thạch thảo . 
Đề xuất hình thành dung dịch nhuộm hoa tươi từ màu thực phẩm.</t>
  </si>
  <si>
    <t xml:space="preserve">Mai Ngọc Duẩn  17143186
Võ Ngọc Bích 17143178  
Nguyễn Anh Cư 17143182
Lý Thế Dĩ 17143185 </t>
  </si>
  <si>
    <t>Huỳnh Thanh Trà 17143258
Nguyễn Anh Dũng 17143187
Hồ Quốc Tường 17143273</t>
  </si>
  <si>
    <t>La Quốc Khương 18144251
Nguyễn Công Hậu 17144219
Mai Lưu Quốc Việt 17151165</t>
  </si>
  <si>
    <t>Bài báo khoa học (Đăng trên tạp chí trong nước trong danh mục của HĐ GS Nhà nước tính 0.5 điểm)
- Báo cáo</t>
  </si>
  <si>
    <t>Ngô Trung Tín 19104052
Võ Nguyễn Kim Thoa 19104044
Lương Thành Nam 19104027</t>
  </si>
  <si>
    <t>Ứng dụng FlexSim và Anylogic trong trong thiết kế mô phỏng hệ thống sản xuất và dịch vụ. Nhằm đánh giá và và phân tích được các chỉ số thuộc về năng lực và những hạn chế của hệ thống, từ đó có thể đề xuất những quyết định phù hợp trong các dự án cải tiến hệ thống sản xuất và dịch vụ.
-Thay đổi hoàn toàn phương thức phân tích đánh giá truyền thống sang phương thức đánh giá và phân phân tích hệ thống bằng các các hình thức mô phỏng và mô hình hóa hệ thống.
Khai thác hiệu quả hai công cụ FlexSim và Anylogic để thiết kế mô phỏng hệ thống sản xuất và dịch vụ. Nhằm đưa ra các phương án giải quyết các vấn đề một cách tối ưu nhất cho hệ thống sản xuất và hệ thống dịch vụ.</t>
  </si>
  <si>
    <t>- Mục tiêu cụ thể nhóm nghiên cứu muốn đạt được là tạo ra một robot có thể đáp ứng được tất cả các chức năng của robot hỗ trợ người cao tuổi hiện có trên thị trường, bên cạnh đó áp dụng thêm khả năng kiểm soát và điều khiển một số thiết bị gia dụng trong ngôi nhà để tăng sự tiện lợi và đa năng cho robot.
- Ứng dụng công nghệ trí tuệ nhân tạo (AI) để tăng sự thông minh cho robot trong các chức năng như trò truyện và kiểm soát sức khỏe cho người cao tuổi thông qua biểu hiện cơ thể.</t>
  </si>
  <si>
    <t>- Robot có thể thực hiện được  chức năng vân chuyển hàng hoá và phun khử khẩu.
- Chế tạo và thử nghiệm thành công 1 robot được trang bị đẩy đủ hệ thống cảm biến và điều khiển vị trí cần giao và phun.
- Tích hợp hệ thống camera và hệ thống nhận dạng có thể truyền hình ảnh và âm thanh về màn hình giám sát trong phạm vi bán kính 100m.
- Có kết cấu cơ khí đơn giản hiệu quả và linh hoạt trong khả năng di chuyển. 
- Có phần cứng được thiết kế theo cấu trúc mở cho phép tích hợp thêm thiết bị.</t>
  </si>
  <si>
    <t>Nguyễn Thị Đông Ngân 19104028
Võ Thị Phương Trúc 19104060
Phùng Thanh Tùng 19104065</t>
  </si>
  <si>
    <t>Trần Thị Tuyết Mai 19104024
Trần Cao Tiến Đạt 19104006
Nguyễn Ngọc Minh 19104025</t>
  </si>
  <si>
    <t>Nguyễn Trung Tín 19146061
Nguyễn Quốc An 19146074
Nguyễn Việt Hùng 19146059</t>
  </si>
  <si>
    <t>Nguyễn Đình Nhật 19146070
Lại Tiến Quang 19146376
Nguyễn Lê Hoàng Quân 19146378</t>
  </si>
  <si>
    <t>Cải thiện độ dai va đập của PBT, xem xét tính hiệu quả và nhược điểm của việc trộn PBT với Polymer khác có độ dai va đập cao. Trong nghiên cứu này, chọn vật liệu PBT và TPU trộn với nhau để nghiên cứu về các đặc tính của cả hai loại nhựa và hỗn hợp giữa chúng.
So sánh cơ tính của hỗn hợp PBT/TPU trước và sau khi thêm TPU.
	Lựa chọn tỉ lệ thích hợp của TPU khi thêm vào hỗn hợp PBT/TPU để cải thiện cơ tính.</t>
  </si>
  <si>
    <t>Lữ Hoàng Khang 18104020
Đỗ Huỳnh Nhật Huy 18104016
Nguyễn Trần Như Ngọc 18104035</t>
  </si>
  <si>
    <t xml:space="preserve">Âu Quang Mỹ 19143287
Phùng Anh Quang 20143184
Hoàng Văn Minh 20143223
Nguyễn Thành Phát 20143181
Nguyễn Minh Vũ 20143219 </t>
  </si>
  <si>
    <t xml:space="preserve">Nguyễn Trần Như Ngọc 18104035
Nguyễn Hoàng Anh Duy 20143027
Trần Văn Đạt  20143316
Trần Tường Vi 20143217
Trần Phạm Thái Dương 20143164                                          
</t>
  </si>
  <si>
    <t>Cải thiện độ dai va đập của PBT, xem xét tính hiệu quả và nhược điểm của việc trộn PBT với Polymer khác có độ dai va đập cao. Trong nghiên cứu này, chọn vật liệu PBT và EVA trộn với nhau để nghiên cứu về các đặc tính của cả hai loại nhựa và hỗn hợp giữa chúng.
 So sánh cơ tính của hỗn hợp PBT/EVA trước và sau khi thêm EVA.
 Lựa chọn tỉ lệ thích hợp của EVA khi thêm vào hỗn hợp PBT/EVA để cải thiện cơ tính.</t>
  </si>
  <si>
    <t>Võ Thị Thanh Trúc 19104061
Cao Lâm Sơn 19104037
Trương Quốc Thiện 19104042</t>
  </si>
  <si>
    <t>Ứng dụng AI thiết kế xe tự hành cho hệ thống Logistics nhằm giải quyết các vấn đề về nhập, xuất kho, lưu trữ và xử lý dữ liệu cho hệ thống Logistics.
 - Nâng cao năng suất cho hệ thống: Một xe tự hành AGV có thể hoạt động liên tục không cần nghỉ, ta chỉ cần nạp đầy năng lượng cho chúng thì chúng có thể hoạt động xuyên suốt 24/7, ngay cả khi không có sự can thiệp của con người. 
- Thay thế và giảm thiểu nhân lực: so với cách truyền thống để vận chuyển một lô hàng thì cần một công nhân và một xe nâng để vận chuyển, còn xe tự hành AGV chỉ cần nhận hàng và vận chuyển đến ngay nơi cần sắp xếp theo lịch trình đã đặt sẵn. 
- Chính xác tuyệt đối: Hệ thống đã được lập trình sẵn bằng các code và thuật toán, robot chỉ việc tuân thủ theo quy trình mặc định. Vì vậy độ chính xác của xe tự hành AGV có thể xem là tuyệt đối. 
- Giảm thiểu rủi ro: Khi hệ thống vận hành với độ chính xác cao và không cần đến yếu tố con người thì đồng nghĩa với việc các rủi ro về con người và hư hỏng hàng hóa gần như là bằng không.</t>
  </si>
  <si>
    <t>Đặng Thanh Phong	 19147223
Nguyễn Tấn Phát	 19147220
Phạm Tuấn Kiệt	 19147206</t>
  </si>
  <si>
    <t>Nghiên cứu mô phỏng quá trình trao đổi nhiệt đối lưu tự nhiên bên trong tủ giao hàng đông lạnh của shipper</t>
  </si>
  <si>
    <t>Mô phỏng thông gió tòa nhà trung tâm Trường ĐH SPKT Tp HCM</t>
  </si>
  <si>
    <t>Ứng dụng iot trong giám sát xe thời gian thực và phòng ngừa sự cố</t>
  </si>
  <si>
    <t>Thiết kế và mô phỏng xe tự hành tham gia cuộc đua số fpt</t>
  </si>
  <si>
    <t>Nguyễn Hoàng Anh Tuấn 19145501
Trần Văn Hồ 	19145385</t>
  </si>
  <si>
    <t>Đỗ Trần Nhật Tường 18145485
Phan Tấn Đạt 	18145335
Lý Tấn Vương	 18145493</t>
  </si>
  <si>
    <t>Nguyễn Tấn Đạt 19145364
Đỗ Hoàng Minh Khang	 19145401
Nguyễn Minh Khôi	 19145411
Nguyễn Chí Thiện	 19145465</t>
  </si>
  <si>
    <t>Đinh Ngọc Ảnh 19145341
Huỳnh Nguyên Bửu	 19145344</t>
  </si>
  <si>
    <t>Bùi Hữu Quốc 19145117
Trần Gia Khiêm 	19145121
Nguyễn Văn Nhiên	 19145433</t>
  </si>
  <si>
    <t>Nguyễn Nhất Phát 19147218
Trần Đại Quý 	19147229</t>
  </si>
  <si>
    <t>Huỳnh Trần Trúc Vương	 19147272
Trần Thành Phát	 19147221</t>
  </si>
  <si>
    <t>Huỳnh Đức 19147189
Nguyễn Hữu Dũng 	19147181</t>
  </si>
  <si>
    <t>Máy thủy điện mini sử dụng tuabin ác-si-mét chuyển hóa động năng của dòng nước chảy chậm ở mương, suối nhỏ thành điện năng phục vụ cho chiếu sáng giao thông và nông nghiệp</t>
  </si>
  <si>
    <t>Hà Quang Bảo 	20154022
Nguyễn Tiến Đạt	 20154006
Trần Minh Quân	 19154011</t>
  </si>
  <si>
    <t>Tìm hiểu, tổng hợp và xây dựng sổ tay kỹ thuật các giải pháp vận hành và bảo dưỡng (O&amp;M) tốt cho dự án điện mặt trời áp mái tại Việt Nam.</t>
  </si>
  <si>
    <t>Đinh Hoàng Phúc 18145422
Tiêu Hiền Nhân	 18145412
Trần Trung Thảo 	18145453</t>
  </si>
  <si>
    <t>Ứng dụng iot vào quản lý nhiệt độ trong xe  ô tô bằng smartphone.</t>
  </si>
  <si>
    <t xml:space="preserve">Thiết kế xe điện mini có hỗ trợ năng lượng mặt trời
</t>
  </si>
  <si>
    <t xml:space="preserve">Ngô Minh Thuận 19128079
Đinh Đức Huy 19128036 </t>
  </si>
  <si>
    <t>Nguyễn Hoàn Mỹ Duyên 19128007
Trịnh Bảo Tín 19128084
Nguyễn Thị Phương Dung 19128022</t>
  </si>
  <si>
    <t>Lập được qui trình thu hồi TPA từ nhựa phế thải PET bằng Microwave Reactor sử dụng xúc tác HNO3. Định hướng ứng dụng TPA thu hồi được.
Đánh giá được sự tác động của các yếu tố kỹ thuật đến hiệu suất thu hồi và tính chất của TPA.</t>
  </si>
  <si>
    <t>Nguyễn Nữ Hoàng Kim Linh 19116183
Trần Lý Mộng Cầm 19116158
Lê Thị Thúy Uyễn 19116232
Lê Hà Hoàng Yến 19116237</t>
  </si>
  <si>
    <t>Lý Vân Khánh 19116181
Phan Trần Mỹ Ngân 19116193
Nguyễn Thụy Quế Ngân 19116026
Nguyễn Thành Nhân 19116197</t>
  </si>
  <si>
    <t>Nghiên cứu quy trình sản xuất bánh phồng bổ sung bột đậu xanh</t>
  </si>
  <si>
    <t>Nguyễn Minh Đức 18150083
Trần Thảo Minh 18150031</t>
  </si>
  <si>
    <t>Trần Thị Diệu Huyền 19150056
Nghiêm Phụng Anh 19150003</t>
  </si>
  <si>
    <t>Nguyễn Phạm Hoài Nam 19150071
Vũ Thị Anh Đào 19150050</t>
  </si>
  <si>
    <t>- Đưa ra được tỷ lệ kết hợp tác nhân acid và enzyme rennet trong quá trình đông tụ casein.
- Đưa ra được quy trình sản xuất phomai có sử dụng các tác nhân acid và rennet.</t>
  </si>
  <si>
    <t>Trần Thị Ngọc Trâm 19150096
Võ Trọng Văn 19150104</t>
  </si>
  <si>
    <t>Nguyễn Thị Thanh Thủy 19116219
Phòng Ngọc Dung 19116070
Nguyễn Thị Ly Na 19116106
Ngô Thanh Thúy 19116131</t>
  </si>
  <si>
    <t>Nguyễn Thị Ngân 19116192
Huỳnh Yến Như 19116202
Phạm Hồng Ni 19116203
Nguyễn Phương Uyên 19116231</t>
  </si>
  <si>
    <t>Đoàn Hồng Trúc 19128089
Lê Thị Huỳnh Như 19128059
Lương Tuấn Tùng 18128074</t>
  </si>
  <si>
    <t>Nguyễn Thị Ái Phương 19128063
Nguyễn Ngọc Quế Anh 18128001
 Đỗ Thị Kiều Diễm 18128006
Phan Thị Thanh Trúc 19128092</t>
  </si>
  <si>
    <t>Triệu Gia Bảo 19128019
Võ Thị Đăng Thanh 18128055
Trần Thị Thanh Trúc 19128093</t>
  </si>
  <si>
    <t>Nguyễn Văn Thức 20128028
Võ Nguyễn Kim Phụng 20128087
Dương Gia Huy 20128118</t>
  </si>
  <si>
    <t>Trần Thành An 19116154
Lý Chánh Bình 19116157
Trần Phú Vinh 19116234
Lâm Nguyễn Hải Long 19116186
Ngô Thị Mỹ Ái 19116153</t>
  </si>
  <si>
    <t>Trần Thanh Huy 19128002
Huỳnh Thị Yến Ly 19128048
Đào Trọng Tín 19128083
Đoàn Thị Phương Giang 19128028</t>
  </si>
  <si>
    <t>Diệp Chí Thành 19128072
Huỳnh Văn Lợi 19128047
Đinh Trần Kiều Nhi 19128057
Thương Nguyễn Trung Kiên 19128039</t>
  </si>
  <si>
    <t>Nguyễn Hữu Duy Đức 21154009
Nguyễn Hương Quỳnh	 21154065
Đỗ Tấn Đỉnh 	21154050
Ngô Vũ Khương	 21154054
Đào Thái Cát Tường 20154002</t>
  </si>
  <si>
    <t xml:space="preserve">Nguyễn Thị Thanh Ngà - 19126066
Nguyễn Thị Tâm Anh - 19132013
Trần Thanh Anh - 19109021
Nguyễn Mai Trâm - 19109084
</t>
  </si>
  <si>
    <t>Sàng lọc được thành phần của loài thực vật thuộc chi Camellia bao gồm Camellia bugiamapensic (hoa vàng), Camellia longii (hoa hồng), Camellia sp (hoa trắng)</t>
  </si>
  <si>
    <t>Đánh giá hiệu quả hoạt động giảng dạy trực tuyến môn giáo dục thể chất tại Trung tâm giáo dục thể chất và quốc phòng Trường Đại học Sư phạm Kỹ thuật Thành phố Hồ Chí Minh</t>
  </si>
  <si>
    <t xml:space="preserve">Nghiên cứu thực trạng và rào cản trong dạy và học trực tuyến GDTC.
Xác định các chỉ báo để đánh giá hiệu quả dạy và học trực tuyến GDTC.
Đánh giá giá hiệu quả dạy và học trực tuyến GDTC.
</t>
  </si>
  <si>
    <t>ThS. Lê Kim Vũ
ThS. Trần Mạnh Hùng</t>
  </si>
  <si>
    <t>~ Tìm hiểu thực trạng giảng dạy và học tập môn GDQP theo hướng học trải nghiệm theo chương trình mới.
~ Nghiên cứu những vấn đề đặt ra trong dạy học trải nghiệm trong quá trình giảng dạy GDQP. Đặc biệt là việc nâng cao năng lực giải quyết vấn đề, năng lực gắn lý luận với thực tiễn cho sinh viên, nhất là những vấn đề thuộc lĩnh vực GDQP.</t>
  </si>
  <si>
    <t>TS. Trịnh Thị Mai Linh
CN.Nguyễn Thị Hạnh
CN.Nguyễn Huỳnh Ngọc Linh
CN.Nguyễn Văn Lương
CN.Đỗ Quang Trực
CN. Nguyễn Thanh Thùy</t>
  </si>
  <si>
    <t>MSLVNC 50399 MSMTNC 1605</t>
  </si>
  <si>
    <t>Trong đề tài này, tác giả sẽ tìm hiểu khái niệm tiền điện tử, sự thay đổi của giá tiền điện tử theo thời gian. Quy trình thu thập dữ liệu từ các trang web tiền điện tử uy tín. Tập dữ liệu được sử dụng trong mô hình mạng trí tuệ nhân tạo khi sử dụng các thuật toán tuyến tính và phi tuyến không giải quyết triệt để sự phi tuyến của mô hình thay đổi theo thời gian. Nhóm sẽ tìm hiểu và đề xuất một thuật toán trí tuệ nhân tạo phù hợp với độ chính xác dự báo cao, áp dụng chúng vào việc dự đoán giá đồng tiền điện tử.</t>
  </si>
  <si>
    <t>01 bài báo khoa học đăng trên tạp chí thuộc scopus chưa có Q hoặc ESCI của WoS.
01 Báo cáo phân tích (kết quả nghiên cứu): Báo cáo nghiên cứu về các yếu tố ảnh hưởng đến hiệu quả kinh doanh của ngân hàng thương mại cổ phần niêm yết tại Việt Nam</t>
  </si>
  <si>
    <t xml:space="preserve"> Nghiên cứu chế tạo vật liệu đơn pha thể hiện mối tương quan từ điện mạnh như vật liệu BiFeO3 đồng pha tạp, hexaferrite, BaRFeO4, vật liệu cấu trúc spinel AB2O4 và các loại vật liệu khác. 
- Khảo sát các tính chất vật lý và thiết lập cơ chế hình thành của các pha trật tự từ, pha sắt điện và thiết lập bản chất mối tương quan từ điện trong các vật liệu trên.
- Chế tạo vật liệu BiFeO3 đồng pha tạp, hexaferrite, BaRFeO4, vật liệu cấu trúc spinel AB2O4 và các loại vật liệu khác bằng phương pháp phản ứng pha rắn. 
- Khảo sát các tính chất cấu trúc, tính chất từ, tính chất sắt điện và từ đó thiết lập bản chất mối tương quan từ điện trong các mẫu chế tạo.</t>
  </si>
  <si>
    <t xml:space="preserve">Nghiên cứu một cách có hệ thống các tính chất về cấu trúc và tính chất điện tử của một số vật liệu bán dẫn hai chiều đơn lớp monochalcogenide nhóm III MX [M là các kim loại nhóm III (B, Al, Ga, In); X là các nguyên tố chalcogen (O, S, Se, Te)] và các cấu trúc Janus được hình thành từ các vật liệu monochalcogenide nhóm III bằng lý thuyết phiếm hàm mật độ 
Khảo sát một số đặc trưng quang học của các vật liệu hai chiều đơn lớp  monochalcogenide nhóm III MX và các cấu trúc Janus được hình thành từ chúng.
Nghiên cứu một cách hệ thống các tính chất điện tử và quang học của một số vật liệu đơn lớp họ monochalcogenide MX [M là các kim loại nhóm III (B, Al, Ga, In); X là các nguyên tố chalcogen (O, S, Se, Te)] và các cấu trúc Janus bất đối xứng được hình thành từ chúng. </t>
  </si>
  <si>
    <t>Nghiên cứu chế tạo tinh thể nanocellulose (CNCs) từ phế phẩm nông nghiệp và chế tạo màng nanocomposite từ CNCs /polymer ứng dụng hấp phụ ion kim loại nặng.
Chế tạo tinh thể nanocellulose từ phế phẩm nông nghiệp (vỏ trấu, bã mía,..)
Chế tạo màng nanocomposite CNCs/polymer
Phân tích đặc tính vật liệu: như hình thái học, phân tích các thành phần, nhóm chức hóa học của vật liệu
Phân tích khả năng hấp thụ ion kim loại nặng trong xử lý nước: đánh giá khả năng hấp thụ ion kim loại nặng như Cu2+, Cr2+</t>
  </si>
  <si>
    <t>Nghiên cứu tốc độ hội tụ trong định lý giới hạn trung tâm của tổng các biến ngẫu nhiên phụ thuộc phát sinh trong cơ học thống kê, hình học ngẫu nhiên, ...
- Thiết lập các định lý giới hạn liên quan đối với dãy các biến ngẫu nhiên thỏa mãn các cấu trúc phụ thuộc khác nhau như phụ thuộc martingale, phụ thuộc địa phương, phụ thuộc âm, …
- Tìm được các ví dụ và các áp dụng để minh họa cho tính tối ưu của các kết quả lý thuyết. 
- Nghiên cứu định lý giới hạn trung tâm, phương pháp Stein và bất đẳng thức Berry-Esseen dạng không đều cho cặp hoán đổi được đối với khoảng cách Kolmogorov.
- Nghiên cứu các định lý giới hạn liên quan đối với dãy các biến ngẫu nhiên phụ thuộc. Cụ thể, đề tài sẽ tập trung vào các nội dung như phần tử ngẫu nhiên nhận giá trị trong không gian Banach, sự hội tụ theo trung bình của tổng có trọng số, của dãy các biến ngẫu nhiên phụ thuộc âm đôi một, phụ thuộc âm, … với điều kiện các biến ngẫu nhiên cùng phân phối có moment cấp p (p&gt;0) hữu hạn hoặc điều kiện khả tích đều.</t>
  </si>
  <si>
    <t>Mục tiêu của đề tài là nghiên cứu và đưa ra tiên đoán lý thuyết cho độ rộng của các kênh phân rã điện từ D^*→Dγ và D_s^*→D_s γ trong khuôn khổ mô hình quark hiệp biến. Trên cơ sở đó, giải quyết được vấn đề mâu thuẫn giữa các tính toán lý thuyết hiện nay, và đưa ra đề xuất để kiểm chứng về mặt thực nghiệm tại các máy gia tốc trên thế giới.
- Sử dụng mô hình quark hiệp biến để tính toán về mặt lý thuyết cho các hằng số tương tác đặc trưng cho quá trình biến đổi của các meson D và Ds liên quan đến tương tác mạnh và tương tác điện từ.
- Viết chương trình tính toán để tính số các hằng số tương tác và tính độ rộng phân rã.</t>
  </si>
  <si>
    <t>76</t>
  </si>
  <si>
    <t>77</t>
  </si>
  <si>
    <t>- Nguyễn Phong Lưu
- Nguyễn Văn Đông Hải
- Cù Minh Phước
- Nguyễn Minh Quang
- Trịnh Minh Phương</t>
  </si>
  <si>
    <t>Khảo sát ảnh hưởng vitamin c kết hợp với dịch chiết từ hạt bơ lên sự hình thành melanosis và chất lượng của tôm thẻ chân trắng</t>
  </si>
  <si>
    <t>Nghiên cứu tăng độ bền màu và khả năng chống oxy hóa của vải nhuộm bằng dịch chiết cà phê</t>
  </si>
  <si>
    <t>Đánh giá cơ hội và thách thức các doanh nghiệp kinh doanh nhà hàng và dịch vụ ăn uống ở Việt Nam thời hậu Covid-19.</t>
  </si>
  <si>
    <t>Tìm hiểu thực trạng năng lực số của sinh viên khoa thời trang và du lịch</t>
  </si>
  <si>
    <t>Thái độ và hành vi tiêu dùng thực phẩm bền vững của thế hệ Z tại khu vực Đông Nam Bộ, Việt Nam</t>
  </si>
  <si>
    <t>Nghiên cứu qui trình công nghệ nhuộm hoa tươi bằng chất màu tự nhiên thân thiện với môi trường</t>
  </si>
  <si>
    <t>- 01 Bài báo quốc tế (Q3)
- 01 Báo cáo tổng kết đề tài nghiên cứu (Làm tài liệu tham khảo trong giảng dạy và học tập tại khoa CKM)</t>
  </si>
  <si>
    <t>Nghiên cứu tối ưu năng lượng thu 
hồi của thiết bị chuyển đổi năng 
lượng sóng dạng phao</t>
  </si>
  <si>
    <t>Nghiên cứu tối ưu hoá các thông số công nghệ khi đúc mẫu chảy</t>
  </si>
  <si>
    <t>Mục Tiêu: Nghiên cứu, chế tạo và thử nghiệm bộ cung cấp phụ nhiên liệu HHO cho hỗn hợp khí nạp động cơ xe gắn máy bằng phương pháp điện phân nước. Qua đó đánh giá mức độ phát thải HC, khả năng tăng công suất và giảm tiêu hao nhiên liệu so với xe ban đầu. Hệ thống sẽ thử nghiệm trên băng thử nồng độ HC theo tiêu chuẩn của cục đăng kiểm.
Nội dung Nghiên cứu: - Nghiên cứu tổng quan, cơ sở lý thuyết - Chế tạo thử nghiệm bộ tạo oxy từ điện phân nước - Lắp đặt thử nghiệm bộ điện phân trên xe gắn máy - Thử nghiệm lắp đặt trên xe thông dụng</t>
  </si>
  <si>
    <t>1. Mục tiêu:
 Đề tài đề xuất một số phương pháp cải tiến hệ thống nạp trên xe máy như: các thông số kết cấu đường ống nạp như: biên dạng, kích thước, góc nghiêng, van tạo xoáy lốc trên hệ thống nạp …nhằm cải tiến sự xoáy lốc cải thiện quá trình cháy và nâng cao hiệu suất nạp góp phần giảm khí thải gây ô nhiễm môi trường và giảm suất tiêu hao nhiên liệu trên xe máy.
2. Nội dung chính:
Nội dung của đề tài bao gồm một số nội dung:
- Cơ sở lý thuyết về cải tiến hệ thống nạp trên động cơ đốt trong
- Đề xuất một số phương pháp cải tiến hệ thống nạp trên xe máy
- Mô hình hóa hệ thống nạp của động cơ xe máy
- Mô phỏng các phương pháp cải tiến hệ thống nạp</t>
  </si>
  <si>
    <t>Nghiên cứu quá trình truyền nhiệt của thiết bị trao đổi nhiệt có mặt cắt theo biên dạng than C Y bông súng</t>
  </si>
  <si>
    <t>Mục tiêu:
Nghiên cứu, ứng dụng hệ siêu tụ điện trên hệ thống khởi động nhằm tối ưu bộ tích trữ điện áp nguồn tiến đến thay thế ắc quy hiện hành.
Nội dung chính:
- Nghiên cứu tổng quan, cơ sở lý thuyết về hệ thống khởi động, hệ siêu tụ điện.
- Mô phỏng quá trình hoạt động máy khởi động dùng hệ siêu tụ điện.
- Thiết kế, thi công mô hình hệ thống khởi động dùng hệ siêu tụ.
- Thực nghiệm, đánh giá sản phẩm nghiên cứu, ứng dụng.
- Phân tích kết quả và trình bày thuyết minh</t>
  </si>
  <si>
    <t>Xác định đặc tính của dòng lưu chất đi qua hình trụ có tiết diện lồi và lõm bằng phương pháp mô phỏng
- Giới thiệu mô hình rối phù hợp để mô phỏng dòng phức tạp có hiện tượng tách rời lớp biên</t>
  </si>
  <si>
    <t>01 bài báo: Đăng trên tạp chí khoa học trong danh mục SCIE của WoS và được phân nhóm Q3 theo hệ số ảnh hưởng hưởng chuyên ngành (JIF); hoặc trong danh mục Scopus và xếp hạng Q2 theo ngành của Scimago</t>
  </si>
  <si>
    <t>Nghiên cứu một số yếu tố ảnh hưởng đến quá trình trích ly polysaccharides từ hạt Mác pup;
Đưa ra quy trình trích ly polysaccharides hoàn chỉnh;
Khảo sát tính chất của gel Mác pup để từ đó ứng dụng gel Mác pup trong sản xuất một số sản phẩm.</t>
  </si>
  <si>
    <t>Đánh giá nồng độ, sự phân bố của 8 KLN phổ biến (Cu, Pb, Zn, Ni, Co, Cd, Cr và Mn) trong bụi đường và bụi lắng trong nhà được thu thập ngẫu nhiên khắp Tp.HCM.
Dùng các phần mềm thống kê như principal component analysis (PCA), so sánh thành phần KLN trong mẫu bụi thu được nhầm đưa ra kết luận về nguồn gốc của KLN trong bụi đường.
Tính toán, đánh giá mức độ ảnh hưởng của KLN đối với hệ sinh thái và sức khỏe con người.</t>
  </si>
  <si>
    <t xml:space="preserve">Đánh giá sự thay đổi theo không gian của cột NO2 đối lưu tại các khu vực của Việt Nam trong vòng 10 năm từ 2010 đến 2020, bao gồm sự thay đổi của cột NO2 đối lưu tại 8 khu vực Đông Bắc Bộ, Tây Bắc Bộ, đồng bằng sông Hồng, Bắc Trung Bộ, Tây Nguyên, Nam Trung Bộ, Đông Nam Bộ, và đồng bằng sông Cửu Long. 
 Đánh giá xu hướng thay đổi theo thời gian của cột NO2 đối lưu trên toàn Việt Nam trong vòng 10 năm từ 2010 đến 2020, bao gồm sự thay đổi theo từng năm và tháng. 
 Đánh giá xu hướng thay đổi theo thời gian của cột NO2 đối lưu tại một số thành phố lớn của Việt Nam trong vòng 10 năm từ 2010 đến 2020, bao gồm thành phố Hà Nội, Đà Nẵng, Hồ Chí Minh, và Cần Thơ.  </t>
  </si>
  <si>
    <t>2-3 mẫu hợp chất. 2-3 bộ dữ liệu NMR. 01 Bản kết quả thử nghiệm hoạt tính. 01 Bản kết quả phân tích docking phân tử. 01 Bài báo tạp chí chuyên ngành trong danh mục ESCI.</t>
  </si>
  <si>
    <t>Xây dựng quy trình chế tạo giá thể composite rỗng từ tinh bột.
Phân tích cấu trúc của giá thể rỗng: đánh giá thành phần, độ rỗng, sự phân bố và liên thông của lỗ trống.
Nghiên cứu khả năng phân hủy của giá thể rỗng trong các môi trường khác nhau.</t>
  </si>
  <si>
    <r>
      <t xml:space="preserve">Nguyễn Thị Thu Hoài - 19136028
Lê Thị Thu Trang - 19136088
</t>
    </r>
    <r>
      <rPr>
        <sz val="12"/>
        <color rgb="FFFF0000"/>
        <rFont val="Times New Roman"/>
        <family val="1"/>
      </rPr>
      <t>Đặng Thị Cẩm Vân</t>
    </r>
    <r>
      <rPr>
        <sz val="12"/>
        <rFont val="Times New Roman"/>
        <family val="1"/>
      </rPr>
      <t xml:space="preserve"> - 19136117
Huỳnh Thị Tiền - 19136086</t>
    </r>
  </si>
  <si>
    <r>
      <t>Nghiên cứu sự ả</t>
    </r>
    <r>
      <rPr>
        <sz val="13"/>
        <color theme="1"/>
        <rFont val="Times New Roman"/>
        <family val="1"/>
      </rPr>
      <t>nh hưởng của đại dịch Covid 19 đến việc thực hiện TQM trong doanh nghiệp.</t>
    </r>
  </si>
  <si>
    <r>
      <t xml:space="preserve">Nghiên cứu sự khác nhau về cấu trúc tinh thể và tính chất bề mặt của màng mỏng </t>
    </r>
    <r>
      <rPr>
        <sz val="12"/>
        <color rgb="FFFF0000"/>
        <rFont val="Times New Roman"/>
        <family val="1"/>
      </rPr>
      <t xml:space="preserve">Fe3O4 </t>
    </r>
    <r>
      <rPr>
        <sz val="12"/>
        <rFont val="Times New Roman"/>
        <family val="1"/>
      </rPr>
      <t>trên các đế silic</t>
    </r>
  </si>
  <si>
    <r>
      <t xml:space="preserve">Khảo sát sự phụ thuộc </t>
    </r>
    <r>
      <rPr>
        <sz val="12"/>
        <color rgb="FFFF0000"/>
        <rFont val="Times New Roman"/>
        <family val="1"/>
      </rPr>
      <t>của</t>
    </r>
    <r>
      <rPr>
        <sz val="12"/>
        <rFont val="Times New Roman"/>
        <family val="1"/>
      </rPr>
      <t xml:space="preserve"> cấu trúc tinh thể và tinh chất bề mặt của màng mỏng ZnO trên các đế Silic</t>
    </r>
  </si>
  <si>
    <r>
      <t xml:space="preserve">Võ </t>
    </r>
    <r>
      <rPr>
        <sz val="12"/>
        <color rgb="FFFF0000"/>
        <rFont val="Times New Roman"/>
        <family val="1"/>
      </rPr>
      <t xml:space="preserve">Thị </t>
    </r>
    <r>
      <rPr>
        <sz val="12"/>
        <rFont val="Times New Roman"/>
        <family val="1"/>
      </rPr>
      <t>Thanh Lan
Nguyễn Thị Thanh Trúc
Trương Võ Đoan Thanh</t>
    </r>
  </si>
  <si>
    <r>
      <t xml:space="preserve">Nghiên cứu thiết kế mô phỏng linh kiện bán dẫn </t>
    </r>
    <r>
      <rPr>
        <sz val="12"/>
        <color rgb="FFFF0000"/>
        <rFont val="Times New Roman"/>
        <family val="1"/>
      </rPr>
      <t>Ga2O3 Shottky Barier Diode</t>
    </r>
    <r>
      <rPr>
        <sz val="12"/>
        <rFont val="Times New Roman"/>
        <family val="1"/>
      </rPr>
      <t xml:space="preserve"> ứng dụng làm linh kiện điện tử công suất</t>
    </r>
  </si>
  <si>
    <r>
      <t xml:space="preserve">Nghiên cứu chế tạo thiết bị chưng cất nước </t>
    </r>
    <r>
      <rPr>
        <sz val="12"/>
        <color rgb="FFFF0000"/>
        <rFont val="Times New Roman"/>
        <family val="1"/>
      </rPr>
      <t>đá</t>
    </r>
    <r>
      <rPr>
        <sz val="12"/>
        <rFont val="Times New Roman"/>
        <family val="1"/>
      </rPr>
      <t xml:space="preserve"> giá rẻ dùng năng lượng mặt trời</t>
    </r>
  </si>
  <si>
    <t xml:space="preserve">Tiêu Hữu Đạt 18129014
Hồ Hồng Ngân 18129036 </t>
  </si>
  <si>
    <r>
      <t>Thiết kế bộ điều khiển phi tuyến cho cánh tay robot sáu bậc tự do trong thực nghiệm</t>
    </r>
    <r>
      <rPr>
        <sz val="13"/>
        <color theme="1"/>
        <rFont val="Times New Roman"/>
        <family val="1"/>
      </rPr>
      <t xml:space="preserve"> </t>
    </r>
  </si>
  <si>
    <t>Lâm Thụy Hải Nghi
Hàng Thị Kim Quyên</t>
  </si>
  <si>
    <t>Trần Quang Huy 18144241
Nguyễn Ngọc Thuận 18144304
Phạm Văn Tình 18144308</t>
  </si>
  <si>
    <t>Đỗ Huỳnh Nhật Huy 18104016
Bạch Quang Phước 18146192
Ngô Chí Thành 18146211</t>
  </si>
  <si>
    <t>Hoàng Văn Thịnh 19145103
Trần Minh Ngọc Châu 19145096</t>
  </si>
  <si>
    <t>Không mở được file TM để kiểm tra</t>
  </si>
  <si>
    <t>Thực nghiệm quá trình làm mát CO2 bằng nước</t>
  </si>
  <si>
    <t>Nghiên cứu ảnh hưởng của ánh nắng mặt trời đến tòa nhà Trung tâm ĐH Sư phạm Kỹ thuật TPHCM</t>
  </si>
  <si>
    <t>Không có file TM</t>
  </si>
  <si>
    <t>Lê Mỹ Hà</t>
  </si>
  <si>
    <t>Tối ưu hoá cấu tạo hệ giằng tăng cường tính ổn định của giàn giáo chịu tải ngang.</t>
  </si>
  <si>
    <t>PGS.TS. Hà Duy Khánh</t>
  </si>
  <si>
    <t>Thông qua những công trình gặp sự cố về giàn giáo, ta thấy có rất nhiều nguyên nhân dẫn đến sập giàn giáo, mà phổ biến nhất là do tải ngang tác dụng khi đổ bê tông. Vì vậy, mục tiêu của đề tài là tìm ra cách cấu tạo hệ giằng trong hệ giàn giáo một cách tốt nhất để đảm bảo ổn định giàn giáo khi chịu tải ngang khi đổ bê tông, góp phần giúp Nhà thầu xây dựng lựa chọn được giải pháp tốt khi thi công lắp dựng giàn giáo, từ đó khắc phục được sự cố xảy ra khi đổ bê tông dầm, sàn</t>
  </si>
  <si>
    <t>Báo cáo phân tích
01 Bài báo đăng trên tạp chí trong danh mục của HĐGSNN điểm 0-0.5.</t>
  </si>
  <si>
    <t>Bùi Ngọc Hiển</t>
  </si>
  <si>
    <t>Thiết kế hệ đỡ thép hình chữ I khi thi công giàn giáo bao che nhà nhiều tầng</t>
  </si>
  <si>
    <t>Đặng Thị Tổ Uyên
Nguyễn Thị Thanh Huyền</t>
  </si>
  <si>
    <t>TS. Trần Vũ Tự</t>
  </si>
  <si>
    <t>Báo cáo phân tích
01 Bài báo đăng trên tạp chí trong danh mục của HĐGSNN điểm 0.5.</t>
  </si>
  <si>
    <t>Chủ nghĩa Hậu cấu trúc và ứng dụng trong thiết kế kiến trúc đương đại</t>
  </si>
  <si>
    <t>TS. Nguyễn Văn Hoan
TS Trần Thị Thảo</t>
  </si>
  <si>
    <t>Đề tài “Chủ nghĩa Hậu cấu trúc và ứng dụng trong thiết kế kiến trúc đương đại” cung cấp góc nhìn kết hợp giữa Triết học và Kiến trúc nhằm làm sáng tỏ ý nghĩa và vai trò của Chủ nghĩa này cũng như ứng dụng và mức độ sử dụng trong thiết kế các công trình kiến trúc đương đại trên thế giới cũng như tại Việt Nam. Góc nhìn liên môn này cho phép hiểu rõ hơn về bản chất của Chủ nghĩa Hậu cấu trúc cũng như những khả năng mà chủ nghĩa này được ứng dụng trong các đồ án thiết kế chuyên ngành Kiến trúc và Kiến trúc Nội thất</t>
  </si>
  <si>
    <t xml:space="preserve">Đăng trên tạp chí trong nước trong danh mục của Hội đồng Giáo sư Nhà nước có điểm 0,75 </t>
  </si>
  <si>
    <t>Dự báo hiện trạng giao thông đô thị bằng phương pháp lát cắt thời gian  - Trường hợp nghiên cứu tại TP. HCM</t>
  </si>
  <si>
    <t>Đề tài sử dụng phương pháp lát cắt thời gina để xác định các tính chất của dòng giao thông. Thông qua đó, nghiên cứu xác định diện tích mặt dường được sử dụng thực tế trên mạng lưới đường bộ của TP. HCM. Thông qua phân tích, đề tài dự báo ngược được tình trạng giao thông của thành phố</t>
  </si>
  <si>
    <t>Đánh giá khả năng ứng dụng hệ thống ITS tại Việt Nam</t>
  </si>
  <si>
    <t>Lâm Khả Kỳ 18127025
Huỳnh Phương Đan
Nguyễn Minh Hiếu 21160029
Trình Giao Minh 21160039
Hồ Thị Thúy Hạ 21160008</t>
  </si>
  <si>
    <t>Bài nghiên cứu tìm hiểu về công nghệ và khung hoạt dộng của hệ thống ITS trên thế giới để áp dụng vào Việt Nam. Nghiên cứu sử dụng một công nghệ điền hình để đánh giá tính khả thi khi áp dụng ở Việt Nam</t>
  </si>
  <si>
    <t>Khoa Xây Dựng: 08 đề tài</t>
  </si>
  <si>
    <t>Cao Thế Tài 17149261
Nguyễn Văn Tới 17149282
Trần Ngọc Huy 18149250</t>
  </si>
  <si>
    <t>Phân tích đánh giá hiệu qủa hệ thống thu phí không dừng ETC</t>
  </si>
  <si>
    <t>Trần Thị Út Thừa 21155063
Huỳnh Lê Ánh Tuyết</t>
  </si>
  <si>
    <t xml:space="preserve">Ngô Ngọc Vân Khánh 21140069
Phạm Thị Khánh Nguyên -21140031
Võ Kiều Phương Trân 21140088
</t>
  </si>
  <si>
    <t>Nguyễn Thị Lệ My 18155032
Hồ Đắc Lương 18155030
Lê Trung Hiếu 18155016</t>
  </si>
  <si>
    <t>Bùi Trung Kiên 18149113
Dương Văn Sin
Võ Thiện Hải
Cao Thiện Anh</t>
  </si>
  <si>
    <t>Nhà ở xã hội</t>
  </si>
  <si>
    <t>Đánh giá sự lan truyền khí thải gây ra bởi giao thông xe máy</t>
  </si>
  <si>
    <t>Đánh giá sự tác động của các phương tiện giao thông về  ô nhiễm bụi bằng cách quan trắc trực tiếp và đánh giá sự lan truyền của khí thải gây ra bởi dòng giao thông</t>
  </si>
  <si>
    <t>Phân tích dao động tự do kết cấu tấm vi mô có lỗ rỗng chịu tương tác từ điện cơ sử dụng phương pháp phần tử hữu hạn đẳng hình học (IGA) và lý thuyết độ dốc biến dạng (MSGT).</t>
  </si>
  <si>
    <t>TS. Nguyễn Thị Bích Liễu</t>
  </si>
  <si>
    <t>TS. Phạm Đức Thiện
TS. Lâm Phát Thuận</t>
  </si>
  <si>
    <t xml:space="preserve">Thông qua nghiên cứu, lập trình và phân tích việc nghiên cứu ứng xử dao động tự do của tấm tấm vi mô có lỗ rỗng chịu tương tác từ điện cơ sẽ được thực hiện dựa trên lý thuyết độ dốc biến dạng (MSGT) sử dụng phương pháp đẳng hình học.     </t>
  </si>
  <si>
    <t xml:space="preserve">01 Thuộc danh mục SCIE của WoS – phân nhóm Q1 </t>
  </si>
  <si>
    <t>Phân tích kết cấu tấm/vỏ có sườn bằng phần tử vỏ phẳng CS-MITC18+</t>
  </si>
  <si>
    <t xml:space="preserve">Châu Đình Thành          </t>
  </si>
  <si>
    <t>Lâm Phát Thuận
Lê Phương Bình</t>
  </si>
  <si>
    <t>Phát triển công thức PTHH vỏ phẳng CS-MITC18+ và phần tử dầm kết hợp để phân tích ứng xử các kết cấu tấm/vỏ có sườn đồng nhất.</t>
  </si>
  <si>
    <t>01 Trong danh mục SCIE của WoS được phân nhóm Q2 hoặc Scopus xếp hạng Q1 theo ngành của Scimago</t>
  </si>
  <si>
    <t>Nghiên cứu tương tác va chạm của kết cấu dầm trong môi trường đàn hồi nhớt.</t>
  </si>
  <si>
    <t>Phan Thành Trung</t>
  </si>
  <si>
    <t>Lê Trung Kiên</t>
  </si>
  <si>
    <t>Tìm hiểu, nghiên cứu tương tác va chạm của kết cấu dầm làm việc trong môi trường đàn hồi nhớt. Từ đó, tính toán và phân tích các kết quả đạt được.</t>
  </si>
  <si>
    <t>01 bài báo trong danh mục tính điểm 0.75-1.25
01 học viên cao học</t>
  </si>
  <si>
    <t>Nghiên cứu cường độ kéo của bê tông sợi với bằng các thí nghiệm khác nhau</t>
  </si>
  <si>
    <t>Lê Anh Thắng</t>
  </si>
  <si>
    <t>Trần Tuấn Kiệt
Nguyễn Minh Đức</t>
  </si>
  <si>
    <t>Nghiên cứu về cường độ kéo của bê tông sợi với các thí nghiệm cường độ chịu kéo khác nhau, trong điều kiện bê tông sợi được sản xuất ở Việt nam, là mục tiêu nghiên cứu của đề tài.</t>
  </si>
  <si>
    <t>01 Bài báo đăng trên tạp chí khoa học trong danh mục SCIE theo WoS, phân nhóm Q2.</t>
  </si>
  <si>
    <t>Kết cấu và thẩm mỹ kết cấu trong thiết kế kiến trúc nhà ở dân dụng</t>
  </si>
  <si>
    <t>Nguyễn Văn Hoan</t>
  </si>
  <si>
    <t>Trần Thị Thảo
Hứa Trần Phương Thảo</t>
  </si>
  <si>
    <t>Đề tài “Kết cấu và thẩm mỹ kết cấu trong thiết kế kiến trúc nhà ở dân dụng” cung cấp quan điểm khác về vai trò của hệ kết cấu, giá trị của việc lựa chọn giải pháp kết cấu cũng như những đóng góp của hệ kết cấu đến việc giải phóng tính “tự do, bay bổng” trong việc hình thành ý tưởng trong lĩnh vực thiết kế thể loại công trình đặc thù này. Từ đó hướng đến việc thay đổi nhận thức, tư duy của người học cũng như những người hoạt động trong lĩnh vực kiến trúc đầy sáng tạo này. Tất cả cùng hướng đến sự đáp ứng yêu cầu ngày càng cao của một sản phẩm xây dựng nhà ở trong tương lai</t>
  </si>
  <si>
    <t xml:space="preserve">Đăng trên tạp chí trong nước trong danh mục của Hội đồng Giáo sư Nhà nước có điểm từ 0,75-1,25  
Bài tham luận tại hội thảo     </t>
  </si>
  <si>
    <t>Đánh giá năng lượng phá huỷ của bê tông tính năng cao</t>
  </si>
  <si>
    <t>TS. Nguyễn Duy Liêm</t>
  </si>
  <si>
    <t xml:space="preserve">Thông qua chế tạo, thí nghiệm và phân tích, đánh giá năng lượng phá huỷ của bê tông tính năng cao. </t>
  </si>
  <si>
    <t xml:space="preserve">01 Bài báo Q1 trong danh mục SCIE
01 Bài báo tạp chí khoa học chuyên ngành trong nước trong danh mục được tính điểm ≥ 0.75 điểm của HĐCDGSNN.    </t>
  </si>
  <si>
    <t>Nghiên cứu mối quan hệ giữa môi trường sống đô thị với nhận thức về staycation để nhận diện các yếu tố cấu thành sự hấp dẫn của đô thị. Lấy TP. HCM làm nghiên cứu điển hình.</t>
  </si>
  <si>
    <t>TS. Đỗ Xuân Sơn</t>
  </si>
  <si>
    <t>01 Bài báo đăng trên tạp chí khoa học trong danh mục Scopus và xếp hạng Q3 theo ngành Scimago
01 Hỗ trợ đào tạo NCS theo hướng nghiên cứu của đề tài</t>
  </si>
  <si>
    <t>Nghiên cứu tác dụng của phụ gia dạng sợi đến khả năng kháng hằn lún của hỗn hợp bê tông át phan làm kết cấu áo đường</t>
  </si>
  <si>
    <t>TS. Đỗ Tiến Thọ</t>
  </si>
  <si>
    <t>Phát triển một loại vật liệu bê tông át-phan kết hợp với phụ gia cốt liệu dạng sợi để nâng cao khả năng kháng hằn lún của mặt đường trong điều kiện khai thác khắc nghiệt của mặt đường bê tông nhựa ở nước ta. Kết quả nghiên cứu nhằm giúp nâng cao khả năng kháng hằn lún của mặt đường bê tông nhựa, từ đó giảm chi phí duy tu bảo dưỡng mặt đường.</t>
  </si>
  <si>
    <t>Đánh giá sự ảnh hưởng của quỹ đạo rẽ của xe container tại nút giao lên sự làm việc của nút.</t>
  </si>
  <si>
    <t>Trần Vũ Tự</t>
  </si>
  <si>
    <t>Nguyễn Huỳnh Tấn Tài, Nguyễn Thị Thúy Hằng</t>
  </si>
  <si>
    <t>Nghiên cứu sử dụng phương pháp mô phỏng và quan trắc thực tế để đánh giá mối liên hệ giữa quỹ đạo rẽ của xe cotnainer lên sự làm việc của nút giao</t>
  </si>
  <si>
    <t>Bài báo đăng trên tạp chí khoa học trong danh mục SCIE thuộc Q2 hoặc Scopus xếp hạng Q1 theo ngành của Scimago</t>
  </si>
  <si>
    <t>Mô hình hóa ảnh hưởng của thời tiết đến tiến độ thi công nhà cao tầng</t>
  </si>
  <si>
    <t>Hà Duy Khánh</t>
  </si>
  <si>
    <t>Nguyễn Khánh Duy
Nguyễn Văn Khoa</t>
  </si>
  <si>
    <t>01 Bài báo dự kiến đăng trên tạp chí quốc tế uy tín SCIE, được Scimago xếp hạng Q1 theo chuyên ngành.
01 Thạc sĩ Chuyên ngành Kỹ thuật xây dựng</t>
  </si>
  <si>
    <t>So sánh hiệu năng của các phương pháp xấp xỉ Kriging, RBF, SVR</t>
  </si>
  <si>
    <t>Lâm Xuân Bình</t>
  </si>
  <si>
    <t xml:space="preserve">Mục tiêu của đề tài là thiết lập cho được source code của các phương pháp xấp xỉ Kriging, RBF, SVR. Sau đó chúng ta tiến hành so sánh hiệu năng của các phương pháp xấp xỉ này. Chúng ta phải tìm hiểu cho được điểm mạnh và điểm yếu của từng phương pháp để sau này có phương hướng sử dụng từng phương pháp cho phù hợp. Chúng ta có thể có một số tiêu chí so sánh như độ mạnh của phương pháp, độ chính xác của phương pháp,… Các phương pháp sẽ được áp dụng vào tìm xấp xỉ cho một số hàm số toán học phức tạp.     </t>
  </si>
  <si>
    <t>01 Bài báo tạp chí có trong danh mục hội đồng chức danh Giáo Sư, Phó Giáo Sư có điểm từ 0,75-1,25 điểm</t>
  </si>
  <si>
    <t>Nghiên cứu ứng xử tĩnh và ổn định của dầm xốp dùng lý thuyết biến dạng cắt bậc cao</t>
  </si>
  <si>
    <t>Nguyễn Ngọc Dương</t>
  </si>
  <si>
    <t xml:space="preserve">Nghiên cứu ứng xử tĩnh và ổn định của dầm xốp dùng lý thuyết dầm bậc cao.   </t>
  </si>
  <si>
    <t>01 Bài báo SCIE, Q1</t>
  </si>
  <si>
    <t>Nghiên cứu phương pháp mới nhằm đánh giá khả năng kháng hằn lún của vật liệu bê tông át-phan dưới tác dụng của tải trọng tĩnh</t>
  </si>
  <si>
    <t>TS. Nguyễn Huỳnh Tấn Tài</t>
  </si>
  <si>
    <t>Phát triển một phương pháp mới nhằm đánh giá khả năng kháng hằn lún vệt bánh xe của vật liệu bê tông át-phan, trong đó biến dạng đàn hồi – nhớt (hồi phục) và biến dạng dẻo nhớt (không hồi phục) được xác định cụ thể thông qua thực nghiệm.</t>
  </si>
  <si>
    <t>01 bài báo SCIE được phân nhóm Q1 theo hệ số ảnh hưởng chuyên ngành JIF</t>
  </si>
  <si>
    <t>Ảnh hưởng kích thước và ma sát thành của mẫu thí nghiệm đất sét lòng sông gia cường bằng vật liệu có tính thấm cao trong thí nghiệm cố kết không nở hông.</t>
  </si>
  <si>
    <t>Nguyễn Thanh Tú</t>
  </si>
  <si>
    <t>Ảnh hưởng kích thước và ma sát thành đến ứng xử cố kết 1 trục của đất lòng sông gia cường bằng vật liệu có tính thấm cao</t>
  </si>
  <si>
    <t>01 Bài báo đăng trên tạp chí khoa học trong danh mục SCIE phân nhóm Q2</t>
  </si>
  <si>
    <t>Nghiên cứu ứng xử chịu uốn của cấu kiện sàn bán lắp ghép sử dụng hai loại vật liệu bê tông geopolymer và bê tông xi măng</t>
  </si>
  <si>
    <t>Phạm Đức Thiện</t>
  </si>
  <si>
    <t>Đề tài có mục tiêu chính là nghiên cứu ứng xử chịu uốn của cấu kiện sàn bán lắp ghép sử dụng hai loại vật liệu bê tông geopolymer và bê tông xi măng</t>
  </si>
  <si>
    <t>Nghiên cứu sự làm việc của cọc ngắn trên nền đất yếu có cát san lấp sử dụng mô hình thu nhỏ Schneebeli</t>
  </si>
  <si>
    <t>Ts. Nguyễn Sỹ Hùng</t>
  </si>
  <si>
    <t>01 Bài báo tạp chí khoa học chuyên ngành trong nước trong danh mục được tính điểm ≥ 0.75 điểm của HĐCDGSNN</t>
  </si>
  <si>
    <t>Phân tích dao động tự do của tấm làm từ vật liệu xốp bằng phương pháp moving kirging meshfree</t>
  </si>
  <si>
    <t>Phạm Tấn Hùng</t>
  </si>
  <si>
    <t xml:space="preserve">Sử dụng phương pháp Morving Kirging Meshree để phân tích dao động tự do của tấm làm từ vật liệu xốp      </t>
  </si>
  <si>
    <t>01 Bài báo đăng trên tạp chí quốc tế thuộc danh mục SCIE-Q1</t>
  </si>
  <si>
    <t>Nguyễn Thế Anh</t>
  </si>
  <si>
    <t>- Nghiên cứu đặc tính và đề xuất loại sợi tự nhiên phù hợp ở khu vực đồng bằng sông Cửu Long.
- Nghiên cứu sự phụ thuộc các đặc tính cơ lý của bê tông vào hình thái và hàm lượng của các loại sợi tự nhiên.
- So sánh và kiến nghị hàm lượng sợi tự nhiên phù hợp với bê tông sợi</t>
  </si>
  <si>
    <t>01 Trong danh mục HĐCDNN 0.75-1đ</t>
  </si>
  <si>
    <t xml:space="preserve">Nguyễn Khoa Thanh Vân          </t>
  </si>
  <si>
    <t>Đánh giá ô nhiễm tiếng ồn trong các kiến trúc nhà ở hiện hữu
• Giải pháp khắc phục, hạn chế những tiếng ồn trong công trình
• Đề xuất khắc phục ô nhiễm tiếng ồn từ phương án thiết kế</t>
  </si>
  <si>
    <t>TS. Đào Duy
Kiên</t>
  </si>
  <si>
    <t>Nhằm đánh giá đúng khả năng chịu lực và phân tích ứng xử của dầm liên hợp thép – bê tông,
chương trình thực nghiệm được tiến hành trên 3 mẫu dầm liên hợp với kích thước thực, mỗi dầm
có sự khác biệt về một số yếu tố nhằm khảo sát ảnh hưởng của những yếu tố này đến khả năng làm
việc của dầm. Đồng thời dầm liên hợp cho khảo sát này cũng được mô phỏng phần tử hữu hạn
bằng phần mềm ANSYS để bổ sung những yếu tố mà thực nghiệm chưa có điều kiện thực hiện</t>
  </si>
  <si>
    <t>01 Bài thuộc danh mục SCI</t>
  </si>
  <si>
    <t>Nghiên cứu ảnh hưởng của tỷ lệ xỉ thép thay thế đến cường độ bê tông xỉ thép.</t>
  </si>
  <si>
    <t>TS. Nguyễn Thị Thúy Hằng</t>
  </si>
  <si>
    <t>01 Bài báo đăng trên tạp chí trong danh mục của HĐ chức danh GS, PGS có điểm từ 0,75-1,25</t>
  </si>
  <si>
    <t>Nghiên cứu ảnh hưởng của sự không đều
đặn tới ứng xử của khung liên hợp.</t>
  </si>
  <si>
    <t>Nguyễn Anh Đạt</t>
  </si>
  <si>
    <t>Phân tích, đánh giá ảnh hưởng của sự không đều đặn lên ứng xử của khung liên hợp</t>
  </si>
  <si>
    <t>01 Tạp chí trong nước trong danh mục Hội
đồng Giáo sư Nhà nước tính điểm từ
0,75-1,25.</t>
  </si>
  <si>
    <t xml:space="preserve">Nghiên cứu ảnh hưởng của dòng thấm và phương pháp gia cường chống cát sôi trong hố đào. </t>
  </si>
  <si>
    <t xml:space="preserve">01 Bài báo trên tạp chí khoa học trong danh mục Scopus và xếp hạng Q3 theo ngành  </t>
  </si>
  <si>
    <t>Nghiên cứu hệ số sức chịu tải của
móng hình nêm trong nền đất sét
không đồng nhất, không đẳng hướng.</t>
  </si>
  <si>
    <t>Nguyễn Văn Chúng</t>
  </si>
  <si>
    <t>01 Bài Indexed: WoS, Scopus, Q2</t>
  </si>
  <si>
    <t>Đánh giá sự ảnh hưởng của ăn mòn đến ứng xử của dầm bê tông cốt thép</t>
  </si>
  <si>
    <t xml:space="preserve">Nguyễn Thanh Hưng          </t>
  </si>
  <si>
    <t xml:space="preserve">Nghiên cứu sự ảnh hưởng của ăn mòn đến ứng xử của dầm bê tông cốt thép trong phòng thí nghiệm với các mức độ ăn mòn bê tông và cốt thép khác nhau để đánh giá mức độ ảnh hưởng đến sự làm việc của dầm.      </t>
  </si>
  <si>
    <t>01 Bài báo đăng trên tạp chí khoa học trong danh mục SCIE của WoS và được phân nhóm Q2 theo hệ số ảnh hưởng chuyên ngành (JIF)</t>
  </si>
  <si>
    <t>Khoa Xây dựng: 25 đề tài</t>
  </si>
  <si>
    <t>Tìm hiểu, nhận diện mối quan hệ giữa môi trường sống đô thị và nhận thức về staycation của người dân ở TP. Hồ Chí Minh từ đó đề xuất ra mô hình cho sự phát triển đô thị và quy hoạch đô thị 
- Là nền tảng căn bản nhận định được các yếu tố hấp dẫn trong đô thị.
- Tìm hiểu các yếu tố hấp dẫn đô thị.
- Các kết quả nghiên cứu được nhằm đóng góp cho những người quản lý, các nhà thiết kế hay các nhà quy hoạch từ đó làm cơ sở để phát triển đô thị</t>
  </si>
  <si>
    <t>Phân tích các ảnh hưởng tìm ẩn của thời tiết đến các khía cạnh của dự án như chất lượng, tiến độ và chi phí;
Chỉ ra được công đoạn thi công cũng như khoản thời gian trong năm ảnh hưởng nặng đến tiến độ thi công dựa trên các dữ liệu thu thập được.
Xây dựng mô hình đánh giá và phân tích độ nhạy ảnh hưởng của thời tiết đến tiến độ thi công dự án nhà cao tầng.</t>
  </si>
  <si>
    <t>Thiết kế, chế tạo mô hình Schneebeli phù hợp với mục đích nghiên cứu bằng các thanh thép tròn và vật liệu biến dạng lớn để mô phỏng đất yếu;
- Nghiên cứu khả năng đặc điểm chịu tải của móng trên nền gia cố cọc ngắn với các chiều dài và khoảng cách, tải trọng khác nhau;
- Đề ra các giải pháp thiết kế hợp lý, các khuyến cáo.</t>
  </si>
  <si>
    <t>Trước những vấn đề đã trình bày ờ trên, mục tiêu của đề tài nhằm giải quyết vấn đề sau:
- Chế tạo các mẫu bê tông xỉ thép với các tỷ lệ thay thế khác nhau từ 0, 25%, 50%, 75%, 100%;
- So sánh các ứng xử cơ học của các mẫu bê tông xỉ thép với tỷ lệ thay thế khác nhau;
- Đề xuất tỷ lệ thay thế tối ưu.</t>
  </si>
  <si>
    <t>Đưa ra đánh giá độ tin chính xác của phương pháp tính toán hệ số an toàn chống xói ngầm hiện tại và đề xuất phương pháp tính toán Fs dựa theo kết quả mô hình hố đào trong phòng thí nghiệm và mô phỏng.
- Đánh giá ảnh hưởng của hệ số thấm, dòng thấm, tương tác đất – tường chắn đối với độ ổn định của tường chắn chống xói ngầm và đẩy trồi.</t>
  </si>
  <si>
    <t>Phân tích khả năng chịu tải của móng hình nêm trong nền sét không đồng nhất, không đẳng hướng</t>
  </si>
  <si>
    <t>TS. Nguyễn Duy Liêm
PGS.TS Phan Đức Hùng</t>
  </si>
  <si>
    <t>TS. Đào Duy Kiên,
TS. Nguyễn Sỹ Hùng</t>
  </si>
  <si>
    <t>Nghiên cứu đặc tính cơ lý bê tông sợi tự nhiên khu vực đồng bằng sông Cửu Long.</t>
  </si>
  <si>
    <t>Độ ồn - giải pháp giảm ồn trong kiến trúc</t>
  </si>
  <si>
    <t>• Cung cấp thông tin về tính khả thi trên phương diện kinh  tế và tài chính.
• Giúp tính toán cụ thể lợi ích của việc đầu tư cho hệ thống thu phí không dừng ETC, tác động tới quyết định của các nhà đầu tư.
• Giúp cho quá trình ra quyết định phân bổ vốn đầu tư hiệu quả hơn, việc phân bổ dàn trải sẽ được khắc phục</t>
  </si>
  <si>
    <t>Đem lại không gian sống chất lượng và chi phí thuê hợp lý nhất cho công nhân.
  - Đem lại nguồn lợi nhuận ổn định cho chủ đầu tư. 
  - Giải quyết vấn đề nhà ở, góp phần nâng cao mức sống của nhân dân, từng bước ổn định xã hội, tạo sự tác động tích cực trong việc duy trì và phát triển quỹ nhà ở, sau thời gian dịch covid kéo dài .
  - Phấn đấu đáp ứng cho khoảng 50% số công nhân lao động tại các khu công nghiệp có nhu cầu được giải quyết chỗ ở.
  - Nhằm đẩy mạnh việc đầu tư xây dựng nhà ở cho công nhân làm việc tại các khu công nghiệp có khó khăn về nhà ở theo phương thức xã hội hóa.</t>
  </si>
  <si>
    <t>Nguyễn Hoàng Anh Duy 21160021
Lữ Huỳnh Nhật An 21160018
Đinh Gia Bảo 21160003
Nguyễn Thanh Vân 21160054
Nguyễn Khánh Chi 21160005</t>
  </si>
  <si>
    <t>Chế Huỳnh Quang Quý 19128066
Phạm Nguyễn Minh Nguyệt 19128054
Đỗ Hữu Thắng 19128075
Lý Quang Trường 19128096</t>
  </si>
  <si>
    <t>Ứng dụng AI trong nhận dạng tiếng nói hỗ trợ tốc ky</t>
  </si>
  <si>
    <t>PGS.TS Hoàng Văn Dũng</t>
  </si>
  <si>
    <t>Mục tiêu đặt ra của đề tài là có thể thu vào các đoạn audio, đọc thông tin, nhận dạng giọng nói và sau đó chuyển qua thành các đoạn văn bản và tự cập nhập nội dung vào các file word dùng để báo cáo. Khắc phục nhược điểm của các sản phẩm đi trước trong việc chuyển đổi ngữ nghĩa và nhận dạng giọng nói vùng miền đặc biệt. Từ đó có thể trờ thành một công cụ hỗ trợ việc tốc ký trong tương lai.</t>
  </si>
  <si>
    <t>Một bài báo ở tạp chí hoặc hội thảo chuyên ngành có ISBN và ứng dụng</t>
  </si>
  <si>
    <t>Nghiên cứu kỹ thuật học sâu trong nhận dạng đối tượng hướng đến ứng dụng trong giám sát thông minh.</t>
  </si>
  <si>
    <t>PGS.TS Hoàng Văn Dũng
Kỹ sư Lê Quang Trung,   GĐ Công Ty Cổ Phần Mắt Thần SG</t>
  </si>
  <si>
    <t>Đề tài tập trung nghiên cứu kỹ thuật xử lý và cải tiến mô hình deep learning trong việc phát hiện đối tượng cần quan tâm bằng cách thu thập dữ liệu từ thế giới thực kết hợp với dữ liệu trong môi trường giả lập¬ để nâng cao hiệu quả một cách tối đa nhất.</t>
  </si>
  <si>
    <t xml:space="preserve">Bài báo khoa học đăng trên các tạp chí hoặc hội thảo khoa học có chỉ số ISBN </t>
  </si>
  <si>
    <t>Xây dựng nền tảng Capture The Flag và hệ thống các kịch bản tập luyện, thi đấu về kiến thức an toàn thông tin cho sinh viên</t>
  </si>
  <si>
    <t>Nguyễn Thị Thanh Vân
Huỳnh Minh Chiến- Trung Tân An Ninh Mạng CSOC</t>
  </si>
  <si>
    <t>Tuyên truyền, phổ biến, nâng cao nhận thức và kiến thức về an toàn thông tin cho các sinh viên. Tạo nền tảng CTF và hệ thống các kịch bản thi đấu về kiến thức an toàn thông tin để tăng cường khả năng giao lưu, tập luyện, nâng cao kiến thức về an toàn thông tin cho sinh viên</t>
  </si>
  <si>
    <t>Xây dựng hệ thống CTF
Xây dựng các kịch bản liên quan đến an toàn thông tin</t>
  </si>
  <si>
    <t>Mục tiêu đề tài là xây dựng một phần mềm sử dụng kỹ thuật khôi phục 3D để sử dụng trong việc scan các mô hình đối tượng cụ thể nhằm mô phỏng vật lý cho các ứng dụng trong kỹ thuật y sinh.
Khi đề tài hoàn thành, phần mềm sẽ giúp việc mô phỏng vật lý trong y sinh một cách nhanh chóng và phù hợp với các bác sĩ.</t>
  </si>
  <si>
    <t>Phần Mềm và Báo cáo khoa học</t>
  </si>
  <si>
    <t>Xây dựng website hỗ trợ luyện tập và thi Olympic Tin Học</t>
  </si>
  <si>
    <t>Trần Công Tú</t>
  </si>
  <si>
    <t>Khi hoàn thiện sản phẩm, Website có thể được dùng để tổ chức luyện tập và thi Olypic tin học tại trường.</t>
  </si>
  <si>
    <t>Ứng dụng xử lý ngôn ngữ tự nhiên trong lập trình trợ lý ảo</t>
  </si>
  <si>
    <t>Lê Vĩnh Thịnh</t>
  </si>
  <si>
    <t>Phát triển về thị giác máy tính như là Tensorflow, OpenCV,… cho trợ lý ảo để mở camera của người dùng (nếu người dùng cho phép) để có thể nhận dạng được người dùng, nhận dạng được hành động của người dùng thay vì chỉ là sử dụng giọng nói cho người dùng cảm thấy mình đang nói chuyện với một con người thật sự chứ không phải chỉ là một chương trình máy tính</t>
  </si>
  <si>
    <t>Ứng dụng kỹ thuật logic mờ và trí tuệ nhân tạo trong đánh giá mức độ phù hợp của hồ sơ xin việc với yêu cầu công việc trên website tuyển dụng.</t>
  </si>
  <si>
    <t>Áp dụng được logic mờ để đánh giá mức độ phù hợp của hồ sơ xin việc với yêu cầu công việc nhằm giúp doanh nghiệp dễ dàng tìm được nhân viên phù hợp với vị trí tuyển dụng trên website.</t>
  </si>
  <si>
    <t>Có khả năng giao tiếp bằng tiếng Việt, thông báo thời tiết, nhận và thực hiện cuộc gọi bằng lời nói….
Có khả năng theo dõi sức khỏe, giấc ngủ …
Có khả năng nhận diện cảm xúc từ người đối diện, nhận biết được cảm xúc stress…
Hoàn thiện thiết bị phần cứng.
Mô phỏng và thực nghiệm.
Kiểm chứng và đánh giá sản phẩm.</t>
  </si>
  <si>
    <t>Phần cứng mô hình</t>
  </si>
  <si>
    <t>Khoa Công nghệ Thông tin: 08 đề tài</t>
  </si>
  <si>
    <t>Bùi Đình Xuân 19110320
Nguyễn Thanh Minh Đức 19110017
Lê Vũ Minh Hoàng 19110181</t>
  </si>
  <si>
    <t>Văn Hoàng Phước Toàn 19151298
Lê Nguyễn Hùng Anh 19110322
Phan Tấn Thành 19110288
Đặng Nguyễn Quyết Thắng 19110291</t>
  </si>
  <si>
    <t>Lã Minh Phúc 20133079
Huỳnh Anh Thế Vinh 17110255
Trần Minh Hiếu 17110135
Lưu Văn Cụi 18110258
Trần Quốc Tuấn 19133064</t>
  </si>
  <si>
    <t>Trịnh Tấn Đạt 19133001</t>
  </si>
  <si>
    <t>Nghiên cứu kỹ thuật khôi phục 3D cho mô phỏng vật lý các đối tượng được ứng dụng trong kỹ thuật y sinh</t>
  </si>
  <si>
    <t>Nguyễn Thành Văn 20110224
Quản Minh Đức 19110015</t>
  </si>
  <si>
    <t>Nguyễn Đức Trí 19110302</t>
  </si>
  <si>
    <t>Nguyễn Thanh Hiền19110200
Trần Văn Quang 19110271</t>
  </si>
  <si>
    <t>Nghiên cứu chế tạo mô hình robot hỗ trợ bệnh nhân</t>
  </si>
  <si>
    <t>Nguyễn Chí Tâm 20133087</t>
  </si>
  <si>
    <t>Thiết kế hệ Bracket sử dụng dầm thép chứ I đỡ giàn giáo bao che phục vụ thi công hoàn thiện công trình và đảm bảo an toàn lao động.
- Xây dựng chương trình tính tự động kiểm tra khả năng làm việc của dầm chữ I theo các điều kiện biến đổi như kích thước giàn giáo, cấu tạo hệ Bracket, số tầng giàn giáo, kích thước bản mã,…</t>
  </si>
  <si>
    <t xml:space="preserve"> </t>
  </si>
  <si>
    <t xml:space="preserve">Cải tiến mô hình phát hiện xâm nhập dựa trên mạng nơ-ron nhân tạo ứng dụng trong nông nghiệp thông minh (A novel intrusion detection model based neural networks for the smart agriculture) </t>
  </si>
  <si>
    <t>TS. Nguyễn Xuân Sâm</t>
  </si>
  <si>
    <t>Võ Đăng Khoa</t>
  </si>
  <si>
    <t>Xuất bản 1 bài báo khoa học liên quan đến các mô hình đã đề xuất.
 Đào tạo các học viên trong lĩnh vực ứng dụng trí tuệ nhân tạo, kết nối vạn vật, và an toàn thông tin. Chuyển giao mô hình và hệ thống đến người dùng, các công ty khởi nghiệp liên quan đến lĩnh vực nghiên cứu này.</t>
  </si>
  <si>
    <t>Bảo mật dữ liệu theo phương pháp nặc danh hóa trên Open Data</t>
  </si>
  <si>
    <t>Th.S. Lê Thị Minh Châu</t>
  </si>
  <si>
    <t xml:space="preserve">Tìm hiểu Big Data và Open Data.
Tìm hiểu các phương pháp bảo mật dữ liệu theo cơ chế nặc danh.
Tìm hiểu các phương pháp bảo mật dữ liệu trên Open Data.
Hiện thực một số phương pháp bảo mật theo cơ chế nặc danh hóa trên Open Data.
Viết báo cáo phân tích, đánh giá kết quả nghiên cứu được.       </t>
  </si>
  <si>
    <t>Bài báo đăng tạp chí Trường</t>
  </si>
  <si>
    <t>Tối ưu các mạng nơ-ron tích chập trên phần cứng có tài nguyên giới hạn</t>
  </si>
  <si>
    <t>TS. Trần Nhật Quang</t>
  </si>
  <si>
    <t xml:space="preserve">Đề tài này nghiên cứu các thành phần ảnh hưởng đến độ phức tạp tính toán của mạng neuron tích chập sử dụng trong các ứng dụng nhận dạng ảnh. Từ đó phân tích các mô hình lượng tử hóa của mạng neuron tích chập nhằm đánh giá mức độ tiết kiệm chi phí tính toán với điều kiện độ chính xác của output được giữ ở mức chấp nhận được. Cụ thể, đề tài phân tích kiến trúc mạng neuron và các kỹ thuật huấn luyện, nhằm chỉ ra các thành tố ảnh hưởng nhiều đến thời gian cũng như yêu cầu phần cứng tính toán cấu hình cao của các mạng neuron điển hình. Kỹ thuật lượng tử hóa khi áp dụng vào các mạng neuron này sẽ được đánh giá để định lượng được mức độ giảm thiểu chi phí tính toán cho các mạng neuron này nhằm xem xét tính khả thi của việc triển khai các mạng neuron này trên các phần cứng có tài nguyên giới hạn với yêu cầu về độ chính xác nhận dạng ở mức chấp nhận được.   </t>
  </si>
  <si>
    <t>Bài báo đăng trên tạp chí trong danh mục của Hội đồng Giáo sư Nhà nước có điểm từ 0,75</t>
  </si>
  <si>
    <t>Phát hiện motif với các độ dài khác nhau trên chuỗi thời gian</t>
  </si>
  <si>
    <t>TS. Nguyễn Thành Sơn</t>
  </si>
  <si>
    <t>Đoàn Văn Thanh Phong
Nguyễn Thiên Bảo</t>
  </si>
  <si>
    <t xml:space="preserve">Nghiên cứu đề xuất giải pháp mới hoặc cải tiến thuật toán đã có cho bài toán phát hiện motif với các độ dài khác nhau trên chuỗi thời gian.   </t>
  </si>
  <si>
    <t>Tạp chí Scopus hay Q4 theo ngành của Scimago</t>
  </si>
  <si>
    <t xml:space="preserve">
Đánh giá niềm tin (trust value) trong môi trường Fog (fog computing)</t>
  </si>
  <si>
    <t>TS. Lê Vĩnh Thịnh</t>
  </si>
  <si>
    <t>TS. Trần Thiện Huân</t>
  </si>
  <si>
    <t>Bài báo hội nghị quốc tế (Scopus)</t>
  </si>
  <si>
    <t>Tự động tạo câu mô tả cho ảnh thời trang sử dụng học sâu</t>
  </si>
  <si>
    <t>TS. Nguyễn Thiên Bảo</t>
  </si>
  <si>
    <t>Nguyễn Thành Sơn
Võ Hoàng Anh</t>
  </si>
  <si>
    <t xml:space="preserve">Tạo câu mô tả hình ảnh thời trang là một ứng dụng của bài toán mô tả hình ảnh nói chung. Tạo câu mô tả ảnh là một lĩnh vực trong ngành Trí tuệ nhân tao, yêu cầu máy tính có thể hiểu được nội dung của hình ảnh và mô tải lại bằng ngôn ngữ tự nhiên. Đã có nhiều nghiên cứu trước đây về mô tả ảnh. Các cách tiếp cận trước đây cho bài toán mô tả ảnh thường giải quyết vấn đề bằng cách sử dụng một hệ thống nhận dạng hình ảnh kết hợp với hệ thống có khả năng sinh ra các câu theo ngôn ngữ tự nhiên dựa trên các mô hình học sâu. Nhưng các mô hình này đã gặp một số vấn đề về ngữ cảnh đó là không thể phân biệt giữa thông tin chính của hình ảnh và các thông tin phụ không liên quan.
Trong đề tài này, chúng tôi đề xuất một cách tiếp cận khác so với cách tiếp cận truyền thống của mô tả ảnh nói chung, nhằm phù hợp hơn cho bài toán mô tả ảnh thời trang. Trong đó cách tiếp cận mới này sẽ tập trung vào rút trích các thông tin chính cần có trong câu mô tả của một bức ảnh thời trang, bằng cách xây dựng một mô hình chỉ hướng đến các nội dung nổi bật của một bức ảnh thời trang. </t>
  </si>
  <si>
    <t xml:space="preserve">Bài báo khoa học đăng trên tạp chí chuyên ngành trong danh mục SCIE của WoS thuộc nhóm Q4 hoặc đăng trên tạp chí khoa học trong danh mục Scopus xếp hạng Q3 theo SCImago. </t>
  </si>
  <si>
    <t>Khoa Công nghệ Thông tin: 06 đề tài</t>
  </si>
  <si>
    <t>Xây dựng hệ thống, cải tiến các mô hình phát hiện xâm nhập dựa trên mạng nơ-ron, cải thiện hiệu năng phát hiện xâm nhập ứng dụng cho nông nghiệp thông minh. Yêu cầu chung của mô hình và hệ thống phát triển là khả năng phát hiện xâm nhập nhanh, và đáp ứng chức năng cảnh báo thời gian thực. 
Phát triển thuật toán (tại backend) có khả năng trích xuất, lọc và cho phép biểu diễn, áo hóa các các dữ liệu thô thành thông tin trực quan thời gian thực để hỗ trợ người dùng sử dụng trên các nền tảng web và ứng dụng điện thoại.</t>
  </si>
  <si>
    <t>TS. Nguyễn Thế Trường Phong
TS. Trần Thanh Tài</t>
  </si>
  <si>
    <t>TS. Phan Thành Chiến, 
ThS. NCS. Nguyễn Thanh Tú</t>
  </si>
  <si>
    <t>Nguyễn Minh Đức</t>
  </si>
  <si>
    <t>TS. Nguyễn Văn Hậu
TS. Lại Văn Quí
ThS. Lê Phương Bình</t>
  </si>
  <si>
    <t>Trang Tấn Triển 
Lê Thanh Phong</t>
  </si>
  <si>
    <t>TS. Nguyễn Minh Đức
TS. Nguyễn Thế Anh</t>
  </si>
  <si>
    <t>Đào Duy Kiên
Nguyễn Thị Bích Liễu</t>
  </si>
  <si>
    <t>Nguyễn Minh Đức
Trần Văn Tiếng</t>
  </si>
  <si>
    <t>TS. Đỗ Tiến Thọ
TS. Trần Vũ Tự</t>
  </si>
  <si>
    <t>Bùi Xuân Bách
Lê Phương Bình</t>
  </si>
  <si>
    <t>TS. Đỗ Duy Thịnh
Th.S. Võ Đình Tấn
Th.S. Đinh Trần Gia Hưng</t>
  </si>
  <si>
    <t>TS. Nguyễn Huỳnh Tấn Tài,
TS. Nguyễn Duy Liêm</t>
  </si>
  <si>
    <t>TS. Đỗ Xuân Sơn
Th.S Vương Thị Ngọc Hân</t>
  </si>
  <si>
    <t>Để đánh giá giá trị tin cậy của nhiều cloudlets trong điều kiện không chắc chắn, nghiên cứu này đề xuất rộng rãi quy trình thực nghiệm để đánh giá độ tin cậy. Tiếp theo sẽ là thước đo đánh giá danh tiếng dựa trên sự tin cậy của cloudlets thông qua trí thông minh tính toán như logic mờ và tối ưu hóa đàn kiến (ACO). Trong quá trình này, suy luận dựa trên logic mờ và đánh giá thành viên của độ tin cậy được trình bày. Ngoài ra, ACO và giao tiếp pheromone của nó trên các khuẩn lạc khác nhau đang được mô hình hóa bằng nhiều cloudlets. Cuối cùng, một thước đo về mối quan hệ hoặc sự tin tưởng phổ biến và danh tiếng của các cloudlets cũng được đề xuất. Cùng với bối cảnh áp dụng dưới nhiều cloudlets, các phương pháp tính toán thông minh đã được nghiên cứu về hiệu suất. Do đó, đóng góp của nghiên cứu sẽ hướng tới việc xây dựng một nền tảng sương mù dựa trên cloudlet đáng tin cậy.</t>
  </si>
  <si>
    <t>Bằng chữ: Mười một tỉ không trăm năm mươi chín triệu năm trăm nghìn đồng</t>
  </si>
  <si>
    <t>Khoa Ngoại ngữ: 01 đề tài</t>
  </si>
  <si>
    <t>Nghiên cứu tường thuật về trải nghiệm học trực tuyến của sinh viên chuyên ngữ Anh tại một trường đại học kỹ thuật</t>
  </si>
  <si>
    <t>Lê Thị Ngọc Diễm
Quách Ngọc Nhã Quỳnh
Nguyễn Phi Quỳnh Trang</t>
  </si>
  <si>
    <t>TS. Trần Thị Thúy Hằng</t>
  </si>
  <si>
    <t>Kiến nghị cho giảng viên, các nhà quản lý, và các đơn vị hữu quan về việc tổ chức dạy học trực tuyến</t>
  </si>
  <si>
    <t>Báo cáo tổng kết
01 bài báo đăng trên Hội nghị quốc tế</t>
  </si>
  <si>
    <t xml:space="preserve">Bằng chữ: </t>
  </si>
  <si>
    <t>Nghiên cứu các phân rã D*→Dγ và D_s^*→D_s γ trong mô hình quark hiệp biến</t>
  </si>
  <si>
    <t>Khoa Điện-Điện tử: 01 đề tài</t>
  </si>
  <si>
    <t xml:space="preserve"> Nguyễn Thành Luân</t>
  </si>
  <si>
    <t>Hoàng Minh Hảo</t>
  </si>
  <si>
    <t>La Nguyễn Tân Phước
Võ Thị Ngà</t>
  </si>
  <si>
    <r>
      <t xml:space="preserve">Tổng hợp các dẫn xuất chalconoid và flavonoid từ các dẫn xuất acetophenone và benzaldehyde
Thử nghiệm hoạt tính kháng </t>
    </r>
    <r>
      <rPr>
        <sz val="12"/>
        <color theme="1"/>
        <rFont val="Calibri"/>
        <family val="2"/>
      </rPr>
      <t>α</t>
    </r>
    <r>
      <rPr>
        <sz val="12"/>
        <color theme="1"/>
        <rFont val="Times New Roman"/>
        <family val="1"/>
      </rPr>
      <t xml:space="preserve">-glucosidase
Phân tích mối liên hệ định lượng cấu trúc-hoạt tính của các chalconoid và flavonoid tổng hợp đối với </t>
    </r>
    <r>
      <rPr>
        <sz val="12"/>
        <color theme="1"/>
        <rFont val="Calibri"/>
        <family val="2"/>
      </rPr>
      <t>α</t>
    </r>
    <r>
      <rPr>
        <sz val="12"/>
        <color theme="1"/>
        <rFont val="Times New Roman"/>
        <family val="1"/>
      </rPr>
      <t>-glucosidase</t>
    </r>
  </si>
  <si>
    <r>
      <t xml:space="preserve">01 Bài báo đăng trên tạp chí khoa học trong danh mục Scopus và xếp hạng Q4 theo ngành của Scimago; 01 Bộ quy trình tổng hợp toàn phần
12 dẫn xuất chalconoid và flavonoid qui mô phòng thí nghiệm; 01 Báo cáo về hoạt tính kháng </t>
    </r>
    <r>
      <rPr>
        <sz val="12"/>
        <color theme="1"/>
        <rFont val="Calibri"/>
        <family val="2"/>
      </rPr>
      <t>α</t>
    </r>
    <r>
      <rPr>
        <sz val="12"/>
        <color theme="1"/>
        <rFont val="Times New Roman"/>
        <family val="1"/>
      </rPr>
      <t>-
glucosidase của các dẫn xuất chalconoid và flavonoid</t>
    </r>
  </si>
  <si>
    <t>Đánh giá sự thay đổi theo thời gian và không gian của cột NO2 đối lưu tại Việt Nam giai đoạn 2010-2020</t>
  </si>
  <si>
    <t>Khoa Công nghệ hóa học và Thực phẩm: 18 đề tài</t>
  </si>
  <si>
    <t>Phòng Tổ chức Hành chính: 01 đề tài</t>
  </si>
  <si>
    <t xml:space="preserve">Bài toán ổn định của hệ động lực không chắc chắn có xung với khái niệm đạo hàm phân thứ </t>
  </si>
  <si>
    <t>Trương Vĩnh An</t>
  </si>
  <si>
    <t>Xây dựng một số quy trình tìm nghiệm, cách thức giải số và biểu diễn nghiệm của các lớp bài toán nêu trên</t>
  </si>
  <si>
    <t>01 bài báo đăng trên tạp chí toán quốc tế thuộc danh mục SCIE-Q1</t>
  </si>
  <si>
    <t>Ngô Văn Hòa
Hồ Vũ</t>
  </si>
  <si>
    <t>Nghiên cứu, thiết kế bộ điều khiển động cơ không đồng bộ 3 pha ứng dụng trên xe gắn máy điện.</t>
  </si>
  <si>
    <t>Lê Thanh Phúc</t>
  </si>
  <si>
    <t>Tính toán, thiết kế mạch điều khiển dẫn động động cơ không đồng bộ ba pha (220V/380V) ứng dụng trên xe máy điện.</t>
  </si>
  <si>
    <t xml:space="preserve">Bài báo đăng trên tạp chí trong nước trong danh mục của Hội đồng giáo sư Nhà nước có điểm từ 0,75 đến 1,25; hoặc bài báo đăng toàn văn trong hội thảo khoa học quốc tế có ISBN/ISSN; hoặc bài báo đăng trên tạp chí Khoa học giáo dục kỹ thuật.          </t>
  </si>
  <si>
    <t>Thu nhận, đánh giá tính chất hóa lý, cơ lý và đặc điểm chức năng của protein isolate từ hạt đậu ngự (Phaseolus lunatus).</t>
  </si>
  <si>
    <t>Phạm Thị Hoàn</t>
  </si>
  <si>
    <t>Trịnh Khánh Sơn, Hoàng Minh Hảo, Nguyễn Vinh Tiến</t>
  </si>
  <si>
    <t>Thu nhận protein isolate từ hạt đậu ngự. Phân tích các tính chất hóa lý (thành phần hóa học, khối lượng phân tử), cơ lý (tính chất lưu biến) và các đặc điểm chức năng (sự tạo bọt, khả năng giữ nước, giữ dầu) của protein isolate từ hạt đậu ngự.</t>
  </si>
  <si>
    <t>Bài báo đăng trên tạp chí trong nước trong danh mục của HĐGSNN tính điểm 0,5.</t>
  </si>
  <si>
    <t>Thực trạng mối quan hệ biện chứng giữa tăng trưởng kinh tế và phát triển văn hóa của thành phố Hồ Chí Minh hiện nay.</t>
  </si>
  <si>
    <t>Bùi Xuân Dũng</t>
  </si>
  <si>
    <t>Phạm Thị Kiên</t>
  </si>
  <si>
    <t>Từ những luận giải lý luận về mối quan hệ biện chứng giữa tăng trưởng kinh tế với phát triển văn hóa, đề tài làm rõ thực trạng mối quan hệ biện chứng giữa tăng trưởng kinh tế và phát triển văn hóa ở thành phố Hồ Chí Minh, từ đó đề xuất một số giải pháp nhằm thực hiện có hiệu quả mối quan hệ biện chứng giữa tăng trưởng kinh tế và phát triển văn hóa ở thành phố Hồ Chí Minh  hiện nay.</t>
  </si>
  <si>
    <t>Bài báo đăng trên tạp chí chuyên ngành trong nước được HDDGSNN tính 0,5 điểm.</t>
  </si>
  <si>
    <t>Nghiên cứu ứng dụng thiết kế ngược trong thiết kế chế tạo các chi tiết của ô tô.</t>
  </si>
  <si>
    <t>Nguyễn Văn Long Giang</t>
  </si>
  <si>
    <t>Trần Đình Khôi</t>
  </si>
  <si>
    <t xml:space="preserve">Xây dựng quy trình thiết kế ngược ứng dụng trong các chi tiết ô tô. Hướng dẫn sử dụng các trang thiết bị, phần mềm trong việc thiết kế các chi tiết của ô tô. Đánh giá các thông số thiết kế của chi tiết sau khi hoàn thiện theo quy trình thiết kế ngược. </t>
  </si>
  <si>
    <t xml:space="preserve">Bài báo đăng trên tạp chí trong nước trong danh mục của Hội đồng giáo sư Nhà nước có điểm từ 0,75 đến 1,25; hoặc bài báo đăng toàn văn trong hội thảo khoa học quốc tế có ISBN/ISSN; hoặc bài báo đăng trên tạp chí Khoa học giáo dục kỹ thuật.     </t>
  </si>
  <si>
    <t>Viện Sư phạm Kỹ thuật</t>
  </si>
  <si>
    <t>Đánh giá sự thích ứng về mặt học tập của sinh viên năm nhất tại trường Đại học sư phạm kỹ thuật Tp. Hồ Chí Minh</t>
  </si>
  <si>
    <t>Bùi Thị Bích</t>
  </si>
  <si>
    <t>TS. Đặng Thị Diệu Hiền</t>
  </si>
  <si>
    <t>Đánh giá thực trạng về sự thích ứng về mặt học tập của sinh viên năm thứ nhất tại trường Đại học sư phạm kỹ thuật Tp. Hồ Chí Minh và đề xuất một số giải pháp nhằm giúp sinh viên thích ứng tốt hơn về mặt học tập</t>
  </si>
  <si>
    <t>01 bài báo đăng trên tạp chí trong nước có điểm từ 0.75 đến 1.25.</t>
  </si>
  <si>
    <t xml:space="preserve">Phân tích và đánh giá nhóm kỹ năng học tập và sáng tạo trong thế kỷ 21 của sinh viên trường Đại học Sư phạm Kỹ thuật thành phố Hồ Chí Minh  </t>
  </si>
  <si>
    <t>PGS. TS. Dương Thị Kim Oanh
TS. Nguyễn Văn Long Giang</t>
  </si>
  <si>
    <t>Phân tích, đánh giá sự tương đồng và khác biệt về các kỹ năng thuộc nhóm kỹ năng học tập và sáng tạo trong thế kỷ 21 của sinh viên trường Đại học Sư phạm Kỹ thuật thành phố Hồ Chí Minh</t>
  </si>
  <si>
    <t xml:space="preserve">Nghiên cứu phong cách học tập của sinh viên trường Đại học Sư phạm Kỹ thuật Tp. Hồ Chí Minh  </t>
  </si>
  <si>
    <t>Dương Thị Kim Oanh</t>
  </si>
  <si>
    <t>Ths. NCS. Đỗ Thị Mỹ Trang
KS. Nguyễn Đăng Nam</t>
  </si>
  <si>
    <t>Xác định các dạng phong cách học tập của sinh viên và đề xuất biện pháp tổ chức dạy học theo phong cách học tập của sinh viên trường ĐH SPKT TP. Hồ Chí Minh</t>
  </si>
  <si>
    <t>01 bài báo đăng trên tạp chí trong nước có điểm từ 0.75 đến 1.25</t>
  </si>
  <si>
    <t>Đánh giá việc thực hiện trách nhiệm của trợ lý giảng dạy tại trường Đại học Sư phạm Kỹ thuật Thành phố Hồ Chí Minh</t>
  </si>
  <si>
    <t>Nguyễn Như Khương</t>
  </si>
  <si>
    <t>Đánh giá thực trạng việc thực hiện trách nhiệm của trợ lý giảng dạy tại Trường Đại học Sư phạm Kỹ thuật Thành phố Hồ Chí Minh</t>
  </si>
  <si>
    <t>Tổ chức rèn luyện kỹ năng giải quyết vấn đề sáng tạo cho sinh viên ngành kỹ thuật trong dạy học môn “Kỹ năng học tập đại học” ở trường Đại học Sư phạm Kỹ thuật Thành phố Hồ Chí Minh</t>
  </si>
  <si>
    <t>Nguyễn Thanh Thủy</t>
  </si>
  <si>
    <t>ThS. Nguyễn Minh Khánh
ThS. Hoàng Anh</t>
  </si>
  <si>
    <t>Thiết kế và thực hiện quy trình rèn luyện kỹ năng giải quyết vấn đề sáng tạo cho sinh viên ngành kỹ thuật trong học phần “Kỹ năng học tập đại học” ở trường Đại học Sư phạm Kỹ thuật Thành phố Hồ Chí Minh</t>
  </si>
  <si>
    <t>Đăng trên tạp chí trong nước trong danh mục của hội đồng chức danh GS có điểm từ 0,75 – 1,25</t>
  </si>
  <si>
    <t>Khoa In và Truyền thông</t>
  </si>
  <si>
    <t>Đánh giá yếu tố tác động đến phương thức học sâu của sinh viên trong môi trường học tập online tại trường đại học Sư phạm Kỹ thuật TP.HCM</t>
  </si>
  <si>
    <t>Đỗ Thị Mỹ Trang</t>
  </si>
  <si>
    <t>Nghiên cứu ảnh hưởng của nồng độ tạp Mn lên cấu trúc và tính chất quang của vật liệu cấu trúc nano ZnO</t>
  </si>
  <si>
    <t>Nguyễn Thành Phương</t>
  </si>
  <si>
    <r>
      <rPr>
        <sz val="12"/>
        <rFont val="Times New Roman"/>
        <family val="1"/>
      </rPr>
      <t>• Xây dựng quy trình chế tạo vật liệu cấu trúc nano ZnO và ZnO pha tạp Mn bằng phương kết tủa hóa học.
• Nghiên cứu cấu trúc, tính chất quang của vật liệu nano ZnO và ZnO pha tạp Mn bằng các kỹ thuật phân tích quang phổ hiện đại như phổ hấp thụ UV-Vis, phổ quang huỳnh quang, đo thời gian sống huỳnh quang và phân tích hồng ngoại FTIR.</t>
    </r>
    <r>
      <rPr>
        <b/>
        <sz val="12"/>
        <rFont val="Times New Roman"/>
        <family val="1"/>
      </rPr>
      <t xml:space="preserve">
</t>
    </r>
  </si>
  <si>
    <t>01 bài báo đăng trên tạp chí quốc tế xếp hạng Q1, Tạp chí Optical Materials.</t>
  </si>
  <si>
    <t>Trương Thế Trung</t>
  </si>
  <si>
    <t>Chế Quốc Long, Cao Xuân Vũ</t>
  </si>
  <si>
    <t xml:space="preserve">01 bài báo đăng trên tạp chí Khoa học giáo dục kỹ thuật của Trường.
</t>
  </si>
  <si>
    <t>Xây dựng qui trình kiểm tra và bảo trì hệ thống lô cao su trên đơn vị in offset tờ rời</t>
  </si>
  <si>
    <t>Bằng chữ: Sáu trăm triệu đồng</t>
  </si>
  <si>
    <t>Đánh giá yếu tố tác động đến phương thức học sâu của sinh viên trong môi trường học tập online tại trường ĐH SPKT TP.HCM</t>
  </si>
  <si>
    <t>Võ Viết Cường</t>
  </si>
  <si>
    <t xml:space="preserve">Xác định tiêu chí kiểm tra chất lượng lô cao su: Kiểm tra độ nhám lô cao su, đo độ cứng 
shore A trên đơn vị máy in offset tờ rời.
-  Đánh giá loại dung dịch hóa chất đang dùng vệ sinh hệ thống lô trên đơn vị in. 
-  Xây dựng qui trình kiểm tra lô cao trên đơn vị in.
-  Đề xuất qui trình bảo trì hệ thống lô trên đơn vị in 
</t>
  </si>
  <si>
    <t>Bài báo đăng trên tạp chí trong danh mục Scopus và xếp hạng Q4 theo ngành của Scimago 
Báo cáo phân tích, đánh giá tình hình nợ công ở Việt Nam.
Đề xuất kiến nghị góp phần kiểm soát nợ công ở Việt Nam.</t>
  </si>
  <si>
    <t>Kinh phí phân bổ dự kiến</t>
  </si>
  <si>
    <t>75</t>
  </si>
  <si>
    <t>Khoa Thời trang và Du lịch: 05 đề tài</t>
  </si>
  <si>
    <t>Khoa Đào tạo Quốc tế: 01 đề tài</t>
  </si>
  <si>
    <t>Nâng cao chất lượng điện áp trong lưới điện siêu nhỏ</t>
  </si>
  <si>
    <t>Trương Đình Nhơn</t>
  </si>
  <si>
    <t>02 bài báo đăng trên tạp chí trong danh mục Scopus Q3
01 bài báo đăng trên tạp chí KHGDKT</t>
  </si>
  <si>
    <t>Phạm Thị Xuân Hoa
Nguyễn Thị Mi Sa</t>
  </si>
  <si>
    <t>Xây dựng chương trình mô phỏng
Điều khiển ổn định điện áp cho lưới điện siêu nhỏ</t>
  </si>
  <si>
    <t>Năng lực sáng tạo  thẩm mỹ của SV  trường Đại học SPKT TPHCM qua các dự án học tập và khởi nghiệp</t>
  </si>
  <si>
    <t>Nguyễn Ngọc Anh Trang</t>
  </si>
  <si>
    <t>Đặng Thị Vân Anh</t>
  </si>
  <si>
    <t>Các yếu tố ảnh hưởng đến hiệu quả kinh doanh của các ngân hàng thương mại cổ phần niêm yết tại Việt Nam.</t>
  </si>
  <si>
    <r>
      <t xml:space="preserve">Tổng hợp và thử nghiệm hoạt tính kháng </t>
    </r>
    <r>
      <rPr>
        <sz val="12"/>
        <color rgb="FFFF0000"/>
        <rFont val="Calibri"/>
        <family val="2"/>
      </rPr>
      <t>α</t>
    </r>
    <r>
      <rPr>
        <sz val="12"/>
        <color rgb="FFFF0000"/>
        <rFont val="Times New Roman"/>
        <family val="1"/>
      </rPr>
      <t>-glucosidase của chalconoid và flavonoid</t>
    </r>
  </si>
  <si>
    <r>
      <t>C</t>
    </r>
    <r>
      <rPr>
        <sz val="13"/>
        <color rgb="FFFF0000"/>
        <rFont val="Times New Roman"/>
        <family val="1"/>
      </rPr>
      <t>hẩn đoán lỗi cho các hệ thống điều khiển sử dụng PLC</t>
    </r>
  </si>
  <si>
    <r>
      <rPr>
        <sz val="12"/>
        <rFont val="Times New Roman"/>
        <family val="1"/>
      </rPr>
      <t>Lê Công Danh
Quách Huệ Cơ</t>
    </r>
    <r>
      <rPr>
        <b/>
        <sz val="12"/>
        <rFont val="Times New Roman"/>
        <family val="1"/>
      </rPr>
      <t xml:space="preserve">
</t>
    </r>
  </si>
  <si>
    <t>Khoa Cơ khí Máy: 15 đề tài</t>
  </si>
  <si>
    <t>Cập nhật kinh phí</t>
  </si>
  <si>
    <t>Chỉnh sửa kin h phí thực hiện đề tài</t>
  </si>
  <si>
    <t>Chi tiết sản phẩm đăng ký đề tài theo quy định. Chỉnh sửa kinh phí thực hiện đề tài, bổ sung thành viên đề tài là giảng viên của Khoa, xem xét bổ sung kinh phí lấy ý kiến chuyên gia</t>
  </si>
  <si>
    <t>Chọn lại sản phẩm nghiên cứu, chỉnh sửa kinh phí thực hiện đề tài cho phù hợp, bổ sung bài báo liên quan, chỉnh sửa thuyết minh lựa chọn kết quả mô phỏng hoặc thực nghiệm chỉnh sửa lỗi đánh máy</t>
  </si>
  <si>
    <t>Chỉnh sửa lại phân bổ kinh phí của đề tài theo kinh phí phê duyệt. Cập nhật nhiệm vụ của các thành viên, nội dung nghiên cứu. Thêm tài liệu tham khảo.</t>
  </si>
  <si>
    <t>Chỉnh sửa sản phẩm đăng ký. Chỉnh sửa kinh phí thực hiện đề tài theo đề xuất cúa hội đồng</t>
  </si>
  <si>
    <t>01 bài báo Tạp chí có trong danh mục SCIE -Q4</t>
  </si>
  <si>
    <t>Chỉnh sửa lại kinh phí, bổ sung nghiên cứu tổng quan trong nước</t>
  </si>
  <si>
    <t>01 bài báo Tạp chí có trong danh mục SCIE và được phân nhóm Q1 (JIF)</t>
  </si>
  <si>
    <t>Chỉnh sửa lại kinh phí thực hiện theo đề xuất. Chỉnh sửa lỗi đánh máy trong thuyết minh.</t>
  </si>
  <si>
    <t>Bổ sung phần tổng quan trong nước và nước ngoài, bổ sung phương pháp chuyển giao nghiên cứu, chỉnh sửa lại kinh phí thực hiện đề tài theo đề xuất. Chỉnh sửa lại mục tiêu, dời mục tiêu là bài báo sang phần sản phẩm đề tài. Chỉnh sửa nội dung nghiên cứu rõ ràng.</t>
  </si>
  <si>
    <t>Chỉnh sửa kinh phí thực hiện đề tài theo đề xuất</t>
  </si>
  <si>
    <t>Bài báo đăng trên tạp chí khoa học trong danh mục Scopus và xếp hạng Q1 theo ngành của Scimago
- 01  NCS báo cáo chuyên đề
- 01 học viên cao học</t>
  </si>
  <si>
    <t>Chỉnh sửa lại nội dung nghiên cứu, chỉnh sửa lại kinh phí thực hiện đề tài</t>
  </si>
  <si>
    <t>Kinh phí</t>
  </si>
  <si>
    <t>ND chỉnh sửa</t>
  </si>
  <si>
    <t>Bổ sung chi tiết sản phẩm bài báo, điều chỉnh kinh phí theo quy định</t>
  </si>
  <si>
    <t>01 bài báo đăng trên tạp chí trong danh mục Scopus và sếp hạng Q2 theo ngành của Scimago</t>
  </si>
  <si>
    <t>Chỉnh sửa một số lỗi đánh máy trong thuyết minh, chỉnh sửa lại mục thông tin sản phẩm đăng ký. Điều chỉnh kinh phí theo thực hiện đề tài.</t>
  </si>
  <si>
    <t>Bổ sung phân tổng quan cho chi tiết có phần trích dẫn cụ thể. Bổ sung chi tiết phần phân công công việc cụ thể cho từng thành viên.</t>
  </si>
  <si>
    <t>Một bài báo SCIE Q1 và 01 sở hữu trí tuệ</t>
  </si>
  <si>
    <t>Bổ sung sản phẩm ứng dụng</t>
  </si>
  <si>
    <t>HỦY</t>
  </si>
  <si>
    <t>Cần cập nhật tài liệu mới và phân tích rõ tình hình tổng quan trong và ngoài nước. Hiệu chỉnh kinh phí sao cho phù hợp với sản phẩm đăng ký.</t>
  </si>
  <si>
    <t>Rà soát lại tổng quan của thuyết minh, cập nhật lại tài liệu nghiên cứu của các tác giả trong những năm gần đây</t>
  </si>
  <si>
    <t>Đề nghị rà soát lại thuyết minh</t>
  </si>
  <si>
    <t>-Một bài báo đăng trên tạp chí Khoa học giáo dục Kỹ thuật tính điểm 0.5
'-Mô hình sản phẩm kit thí nghiệm trên chip FPGA với ngôn ngữ VHDL sử dụng để giảng dạy cho khoa Điện-Điện tử</t>
  </si>
  <si>
    <t>Hội đồng đề xuất kinh phí 17.000.000 đồng. Nếu là bổ sung vật tư chi tiết 1tr nếu là 5tr</t>
  </si>
  <si>
    <t>Bổ sung kinh phí cho vật tư. Bổ sung thêm phần thuyết minh cho đúng.</t>
  </si>
  <si>
    <t>01 Bài báo SCIE Q2</t>
  </si>
  <si>
    <t>Phương pháp chuyển giao công nghệ cần được trình bày cụ thể</t>
  </si>
  <si>
    <t>02 bài báo đăng trên tạp chí trong danh mục Scopus Q3</t>
  </si>
  <si>
    <t>-Bổ sung phương thức chuyển giao sản phẩm
'-Cần trình bày rõ tổng quan
'-Rút bài tạp chí UTE để nhận riêng</t>
  </si>
  <si>
    <t>-Viết lại mục tiêu đề tài ngắn gọn và làm rõ hiệu quả của nghiên cứu trong giáo dục đào tạo.
-Chỉnh sửa thuyết minh theo kinh phí mới của đề tài</t>
  </si>
  <si>
    <t>01 bài báo đăng trên tạp chí khoa học trong danh mục của Hội đồng Giáo sư Nhà nước có điểm từ 0,75 – 1,25</t>
  </si>
  <si>
    <t>Phương pháp chuyển giao công nghệ cần được trình bày cụ thể. Cần hiệu chỉnh phần kinh phí.</t>
  </si>
  <si>
    <t>01 Bài báo đăng trên tạp chí khoa học trong danh mục Scopus và xếp hạng Q3</t>
  </si>
  <si>
    <t>Chỉnh sửa lại thuyết minh phần kinh phí</t>
  </si>
  <si>
    <t>Cập nhật tình hình nghiên cứu trong và ngoài nước, làm rõ mục tiêu cuối cùng cần đạt được, cụ thể hóa các nội dung nghiên cứu. Điều chỉnh về kinh phí thực hiện cho phù hợp với số lượng sản phẩm.</t>
  </si>
  <si>
    <t>Bổ sung chi tiết hơn về tổng quan đề tài, cụ thể mục tiêu, trình bày nội dung nghiên cứu dưới dạng các đề mục. Làm rõ sản phẩm đề tài và chỉnh sửa kinh phí phê duyệt.</t>
  </si>
  <si>
    <t>Điều chỉnh lại phần tổng quan, tài liệu tham khảo, mục tiêu và nội dung rõ ràng hơn. Chỉnh sửa kinh phí cho phù hợp.</t>
  </si>
  <si>
    <t>-01 bài báo tạp chí danh mục SCIE-Q1
-01 NCS bảo vệ chuyên đề</t>
  </si>
  <si>
    <t>Bổ sung tình hình nghiên cứu trong và ngoài nước mới nhất, cụ thể hóa mục tiêu, bổ sung cách tiếp cận, rà soát tiến độ thực hiện và sản phẩm đạt được, cụ thể hóa phương thức chuyển giao và địa chỉ ứng dụng. Điều chỉnh dự toán kinh phí.</t>
  </si>
  <si>
    <t>Điều chỉnh lại phần tổng quan, tính cấp thiết, cách tiếp cận, nội dung và kinh phí</t>
  </si>
  <si>
    <t>Điều chỉnh lại phần tổng quan, tính cấp thiết và kinh phí</t>
  </si>
  <si>
    <t>Điều chỉnh lại phần tổng quan, mục tiêu và nội dung rõ ràng hơn. Chỉnh sửa tiến độ thực hiện và kinh phí cho phù hợp.</t>
  </si>
  <si>
    <t>Phân tích đánh giá cụ thể tình hình nghiên cứu trong và ngoài nước, làm rõ mục tiêu cuối cùng cần đạt được, cụ thể hóa các nội dung nghiên cứu. Điều chỉnh về kinh phí thực hiện cho phù hợp với số lượng sản phẩm.</t>
  </si>
  <si>
    <t>Cập nhật tình hình nghiên cứu trong và ngoài nước, bổ sung tính cấp thiết đề tài, làm rõ mục tiêu cuối cùng cần đạt được, làm rõ phân công công việc trong tiến độ thực hiện. Điều chỉnh về kinh phí thực hiện cho phù hợp với số lượng sản phẩm.</t>
  </si>
  <si>
    <t>- 01 bài báo tạp chí uy tín thế giới (SCIE/Q1)</t>
  </si>
  <si>
    <t>Bổ sung phương thức chuyển giao và địa chỉ ứng dụng, hiệu chỉnh sản phẩm cho phù hợp với kinh phí.</t>
  </si>
  <si>
    <t>Phân tích phần tử hữu hạn đặc trưng làm việc của kết cấu liên hợp dầm thép sàn bê tông cốt thép sử dụng liên kết kháng cắt Crestbond</t>
  </si>
  <si>
    <t>Điều chỉnh kinh phí phù hợp, lưu ý mô hình trong Ansys</t>
  </si>
  <si>
    <t>Điều chỉnh kinh phí phù hợp, bổ sung tổng quan trong thuyết minh</t>
  </si>
  <si>
    <t xml:space="preserve">Điều chỉnh kinh phí phù hợp </t>
  </si>
  <si>
    <t>Điều chỉnh kinh phí phù hợp</t>
  </si>
  <si>
    <t>01 Bài báo đăng trên tạp chí khoa học trong danh mục Scopus và xếp hạng Q3 theo ngành Scimago</t>
  </si>
  <si>
    <t>01 Bài báo Q1 trong danh mục SCIE</t>
  </si>
  <si>
    <t xml:space="preserve">Đăng trên tạp chí trong nước trong danh mục của Hội đồng Giáo sư Nhà nước có điểm từ 0,75-1,25 </t>
  </si>
  <si>
    <t>Điều chỉnh tên đề tài cho phù hợp, thêm nội dung danh mục. Điều chỉnh kinh phí phù hợp.</t>
  </si>
  <si>
    <t>Điều chỉnh tền đề tài cho phù hợp. Điều chỉnh kinh phí phù hợp.</t>
  </si>
  <si>
    <t>01 bài báo trong danh mục tính điểm 0.75-1.25</t>
  </si>
  <si>
    <t>Điều chỉnh danh mục trích dẫn, tính cấp thiết, thuyết minh chưa hoàn thiện. Điều chỉnh kinh phí phù hợp.</t>
  </si>
  <si>
    <t>Điều chỉnh kinh phí.</t>
  </si>
  <si>
    <t xml:space="preserve">0 Thuộc danh mục SCIE của WoS – phân nhóm Q1 </t>
  </si>
  <si>
    <t>Sửa lại trích dẫn. Điều chỉnh kinh phí.</t>
  </si>
  <si>
    <t>01 Bài báo đăng trên tạp chí khoa học trong danh mục SCIE của WoS và được phân nhóm Q2</t>
  </si>
  <si>
    <t>Điều chỉnh kinh phí phù hợp.</t>
  </si>
  <si>
    <t>-01 bài báo đăng trên tạp chí trong nước trong danh mục của Hội đồng Giáo sư Nhà nước có điểm từ 0,75 – 1,25.
-01 học viên cao học</t>
  </si>
  <si>
    <t>Tác giả nên làm nổi bật tính mới của đề tài
Tác giả nên làm rõ cách thức thu thập dữ liệu
Tác giả bổ sung thêm phương pháp vào bản thuyết minh</t>
  </si>
  <si>
    <t>Đàng Quang Vắng</t>
  </si>
  <si>
    <t>-Tác giả nên làm rõ tính mới của đề tài. Tên đề tài nên bổ sung thêm bối cảnh, thách thức.
-Bổ sung mục tiêu tổng quát, thêm cách mạng công nghệ số và đối thủ cạnh tranh
-Cấu trúc 5 chương phù hợp.</t>
  </si>
  <si>
    <t>Bài báo: 01 Bài báo đăng trên tạp chí trong danh mục của HĐ chức danh GS có điểm từ 0-0,5.</t>
  </si>
  <si>
    <t>Tác giả nên làm rõ tính mới của đề tài. Cần thống nhất lại mục tiêu nghiên cứu và phạm vi nghiên cứu cho phù hợp với tền đề tài.</t>
  </si>
  <si>
    <t>01 bài báo đăng trên tạp chí Scopus Q4.</t>
  </si>
  <si>
    <t>Tác giả nêu điều chỉnh tiêu đề của mục tiêu nghiên cứu (mục tiêu tổng quát và mục tiêu cụ thể). Tác giả cần thống nhất cụm từ "doanh nghiệp nhỏ và vừa thuộc lĩnh vực sản xuất"</t>
  </si>
  <si>
    <t>Sản phẩm khoa học: 01 Hội thảo quốc tế có chỉ số ISSN</t>
  </si>
  <si>
    <t>Tên đề tài nên viết rõ ràng hơn. Bổ sung lĩnh vực nghiên cứu.
Bổ sung thêm các ciing trình nghiên cứu liên quan đến đề tài. Tác giả cần ghi rõ phương pháp nghiên cứu. Chỉnh sửa lại format.</t>
  </si>
  <si>
    <t>Bài báo đăng trên tạp chí trong danh mục Scopus chưa xếp hạng</t>
  </si>
  <si>
    <t>-Cần làm rõ mục tiêu nghiên cứu và tính mới. Các đề xuất nên viết cụ thể đặc biệt là trong bối cảnh mới, nên bổ sung thêm các phương pháp về quản trị chiến lược, SWOT, dự báo, khảo sát và phỏng vấn chuyên gia
- Kết cấu của đề tài nên điều chỉnh thành 3 chương</t>
  </si>
  <si>
    <t>01 Đăng trên tạp chí trong danh mục của HĐ chức danh GS, PGS có tính điểm từ 0,75 – 1.25</t>
  </si>
  <si>
    <t>-Cần làm rõ ý nghĩa của đề tài
-Nên đổi tên thành Đánh giá công nghiệp chế biến cao su tại khu vực Đông Nam Bộ
- Tổng quan tài liệu chưa thấy được khoảng trống nghiên cứu, cần bổ sung thêm tài liệu tham khảo
- Cần làm rõ mối quan hệ giữa tài chính và môi trường-Nên bổ sung thêm các phương pháp phân tích về chiến lược</t>
  </si>
  <si>
    <t>01 bài báo đăng trên tạp chí trong nước trong danh mục của Hội đồng Giáo sư Nhà nước có điểm từ 0,75 – 1,25</t>
  </si>
  <si>
    <t>Bổ sung thêm địa bàn Đồng Tháp ở mục tiêu 1,2. Đề tài có tính khả thi.</t>
  </si>
  <si>
    <t>Ảnh hưởng của CSP lên hiệu quả hoạt động của doanh nghiệp thông qua yếu tố sự gắn kết của nhân viên: thực tế từ các công ty đa quốc gia ngành Dược ở Việt Nam</t>
  </si>
  <si>
    <t>Nguyễn Thị Lan Anh</t>
  </si>
  <si>
    <t>Sản phẩm là 1 bài báo đăng tạp chí SSCI Q1</t>
  </si>
  <si>
    <t>-Tác giả nên bổ thêm mục tiêu tổng quát. Cách tiếp cận của đề tài nên bổ sung thêm quan điểm. Tác giả nên tích hợp thêm mô hình định tính</t>
  </si>
  <si>
    <t>Nguyễn Thị Hồng Lộc
Nguyễn Thanh Vân</t>
  </si>
  <si>
    <t>01 Bài báo đăng trên tạp chí SSCI (Q1)</t>
  </si>
  <si>
    <t>Nghiên cứu về vai trò trung gian của sự gắn kết của nhân viên đối với mối quan hệ của CSR và hiệu quả của tổ chức với các thành phần con cụ thể của từng yếu tố.</t>
  </si>
  <si>
    <t>Nâng cao hiệu quả xử lý của hệ thống MBR bằng cách bổ sung giá thể di động Polyethylene</t>
  </si>
  <si>
    <t>Nguyễn Duy Đạt, Nguyễn Thị Tịnh Ấu</t>
  </si>
  <si>
    <t>So sánh hiệu quả xử lý của MBR thông thường và MBR có sử dụng giá thể di động polyethylene (sponge).
Sử dụng giá thể di động polyethylene (sponge) trong mô hình MBR để:
-Nâng cao hiệu suất xử lý (N, P, COD...)
-Giảm bẩn màng và áp suất qua màng</t>
  </si>
  <si>
    <t>01 bài SCIE Q2</t>
  </si>
  <si>
    <t>01 bài báo SCIE xếp hạng Q3</t>
  </si>
  <si>
    <t>Làm rõ nguồn cung nguyên liệu hạt mác pup trong phần tính cấp thiết của đề tài</t>
  </si>
  <si>
    <t>Nếu bật vai trò của vitamin C trong đề tài, chỉnh sửa lại tính cấp thiết cho phù hợp</t>
  </si>
  <si>
    <t>01 Bài báo đăng trên tạp chí khoa học trong danh mục Scopus và xếp hạng Q4</t>
  </si>
  <si>
    <t>Bài đăng kỷ yếu hội nghị</t>
  </si>
  <si>
    <t>01 bài báo khoa học quốc tế SCI, Q1</t>
  </si>
  <si>
    <t>01 bài SCI xếp hạng Q1
02 bài SCIE xếp hạng Q2</t>
  </si>
  <si>
    <t>01 bài SCIE xếp hạng Q4 theo JIF</t>
  </si>
  <si>
    <t>01 bài SCI xếp hạng Q1</t>
  </si>
  <si>
    <t>01 bài báo SCIE xếp hạng Q2</t>
  </si>
  <si>
    <t>01 bài Q4 theo Scimago</t>
  </si>
  <si>
    <t>-Điều chỉnh kinh phí trong thuyết minh theo quy định mới của nhà trường-
-Bổ sung cơ sở pháp lý trong tính cần thiết của đề tài
-Bổ sung thêm mục tiêu nghiên cứu là đề xuất các giải pháp tổ chức dạy học nhằm nâng cao khả năng học sâu cho sinh viên SPKT trong bối cảnh dạy vfa học online
-Tiến trình nghiên cứu cần làm rõ hơn tiếp cận nghiên cứu định tính và định lượng trong đề tài
+Nội dung nghiên cứu thứ hai (nghiên cứu các yếu tố ảnh hưởng đến phương thức học sâu nên mở rộng hơn một chút thành nghiên cứu các cơ sở lý luận về phương thức học sâu và các yếu tố ảnh hưởng đến phương thức học sâu trong môi trường học Online (tiếp cận định tính)
+Nội dung nghiên cứu thứ ba (nghiên cứu đánh giá các yếu tố tác động đến phương thức học sâu trong môi trường học tập Online) neen làm rõ hơn không gian nghiên cứu và tiếp cận nghiên cứu. Ví dụ: Nghiên cứu đánh giá thực trạng các yếu tố tác động đến phương thức học sâu trong môi trường học tập Online tại ĐH SPKT Tp.HCM (tiếp cận định lượng kết hợp định tính).
+Nội dung nghiên cuuws thứ tư (đề xuất giải pháp khuyến khích SV học sâu trong môi trường học tập online) nên làm riox hơn nữa vai trò của giáo viên trong việc này thông qua cách diễn đạt. Ví dục có thể điều chỉnh thành "Đề xuất các giải pháp dạy học nhằm khuyến khích SV học sâu trong môi trường học tập onluine)</t>
  </si>
  <si>
    <t>Bài báo đăng trên kỷ yếu hội thảo quốc tế hoặc trên tạp chí của Hội đồng GSNN có điểm từ 0.75 đến 1.25 điểm</t>
  </si>
  <si>
    <t>Làm rõ cơ sở lý luận, phân biệt thuật ngữ thật chính xác khi triển khai đề tài.</t>
  </si>
  <si>
    <t>Bài đăng trên tạp chí từ 0.75-1.25 điểm hoặc trong kỷ yếu hội nghị quốc tế.</t>
  </si>
  <si>
    <t>-Định hướng nghiên cứu làm rõ hơn tính tin cậy của bài thi Online khi so sánh với bài thi offline. Khi triển khai cần làm rõ hơn các lý luận có liên quan, đặc biệt là khái niệm "bài thi Online". Làm rõ hơn giữa nội dun và hình thức liên quan đến việc thi online ngoại ngữ. Khái niệm "quan điểm" trong tên đề tài còn chung chung, cần tìm cách diễn đạt lại cho rõ ràng hơn. Đối tượng nghiên cứu được xác định chưa thống nhất với tên đề tài. Nên xác định lại tên của các phương pháp nghiên cứu cho chính xác.
-Thuyết minh cần hoàn thiện theo hướng dẫn, cần sơ lược tổng quan nghiên cứu trong nước.
-Tính cấp thiết nên làm rõ hơn nữa tnhs khoa học.</t>
  </si>
  <si>
    <t>Chủ đề nghiên cứu trên nền tảng Online (hình thức thi), nhưng mục tiêu nghiên cứu lại chỉ tập trung về mặt nội dung (nội dung thi), chưa làm rõ sự khác biệt giữa thi nói Online với thi nói Offline.</t>
  </si>
  <si>
    <t>Bài báo trong nước trong danh mục Hội đồng GSNN (tạp chí của ĐH SPKT Tp.HCM)</t>
  </si>
  <si>
    <t>-Điều chỉnh đối tượng nghiên cứu thành "giải pháp/mô hình đo lường mức độ đạt được chuẩn đầu ra chương trình đào tạo áp dụng tại Đại học Sư phạm Kỹ thuật TP.HCM)
-Tên đề tài nên cân nhắc giữa chữ "giải pháp" và "mô hình"</t>
  </si>
  <si>
    <t>-Điều chỉnh kinh phí về 17.000.000
-Bổ sung cơ sở pháp lý trong tính cấp thiết của đề tài</t>
  </si>
  <si>
    <t>Điều chỉnh thời gian thực hiện. Bổ sung tính pháp lý trong tính cấp thiết của đề tài.</t>
  </si>
  <si>
    <t>-Nên điều chỉnh kinh phí theo yêu cầu nhà trường
-Nên điều chỉnh tên chương Cơ sở lý luận thành "Cơ sở lý luận và thực tiễn…" để kế thừa kết quả khảo sát thực trạng về tổ chức dạy học nhằm phát triển kỹ năng giải quyết vấn đề sáng tạo cho sinh viên SPKT qua môn học "Kỹ năng học tập đại học"
-Bổ sung phương pháp điều tra (khảo sát) vào phương pháp nghiên cứu</t>
  </si>
  <si>
    <t>2 bài báo đăng trên tạp chí trong nước có điểm từ 0.75 đến 1.25</t>
  </si>
  <si>
    <t>-Điều chỉnh số điểm của bài báo trong thuyết minh cho chính xác hơn
-Đề nghị giảm kinh phí trong thuyết minh xuống cho hợp lý với quy định của nhà trường
-Bổ sung thêm tổng quan nghiên cứu trong nước cho phong phú hơn
-Điều chỉnh thời gian nghiên cứu cho hợp lý hơn
-Xem lại cách diễn đạt đối tượng nghiên cứu</t>
  </si>
  <si>
    <t xml:space="preserve">2 bài báo: 01 Q1 và 01 Q2  trong danh mục SCIE, SSCI, AHCI của WoS  
</t>
  </si>
  <si>
    <t>Điều chỉnh lại kinh phí thuyết minh theo hướng dẫn mới của phòng KHCN</t>
  </si>
  <si>
    <t xml:space="preserve">01  bài báo Q1  trong danh mục SCIE, SSCI, AHCI của WoS  
</t>
  </si>
  <si>
    <t>-Viết lại tính cấp thiết của đề tài
-Thay dự toán kinh phí từ 120.000.000vnd thành 102.000000vnd</t>
  </si>
  <si>
    <t xml:space="preserve">01  bài báo Q3 trong danh mục SCIE, SSCI, AHCI của WoS  
</t>
  </si>
  <si>
    <t>Điều chỉnh lại kinh phí thuyết minh theo hướng dẫn mới của phòng KHCN là 64 triệu đồng</t>
  </si>
  <si>
    <t>Trần Thị Khánh Chi</t>
  </si>
  <si>
    <t>Điều chỉnh lại kinh phí thuyết minh theo hướng dẫn mới của phòng KHCN là 96 triệu đồng</t>
  </si>
  <si>
    <t xml:space="preserve">01 bài báo khoa học đăng trên tạp chí khoa học trong danh mục SCIE, SSCI, AHCI của WoS và được phân nhóm Q2 </t>
  </si>
  <si>
    <t>-Mục 10: Cần viết lại rõ ràng trong thuyết minh bám sát với yêu cầu mà phòng khoa học công nghệ đưa ra
-Mục 14.2: Phương pháp nghiên cứu trong thuyết minh: cần viết rõ
-Dự toán kinh phí: Bảng 2 và kinh phí theo hướng dẫn mới của phòng KHCN</t>
  </si>
  <si>
    <t>Chỉnh sửa kinh phí theo hướng dẫn mới của phòng KHCN</t>
  </si>
  <si>
    <t xml:space="preserve">02 bài báo khoa học đăng trên tạp chí khoa học trong danh mục SCIE, SSCI, AHCI của WoS và được phân nhóm Q2 </t>
  </si>
  <si>
    <t>-Ghi rõ nhiệm vụ từng thành viên trong đề tài
-Bài báo
-Chỉnh sửa kinh phí: tối đa 64000000
-Làm rõ bảng 1,2,3,4
-Mục 10: tài liệu tham khảo
-Ghi cụ thể các mục trong đề cương</t>
  </si>
  <si>
    <t>-Bổ sung thêm 1 thành viên
-Phân tích tài liệu tham khảo
-Tên sản phẩm đăng ký
-Phân bổ kinh phí
-Chỉnh sửa phụ lục</t>
  </si>
  <si>
    <t>-Bài báo đăng trên tạp chí trong danh mục của Hội đồng Giáo sư Nhà nước có điểm từ 0,75
- 1 chương trình máy tính</t>
  </si>
  <si>
    <t>-Phân bổ kinh phí
-Chỉ dẫn chi tiết tài liệu tham khảo</t>
  </si>
  <si>
    <t>1 bài báo Scopus Q4</t>
  </si>
  <si>
    <t>-Tách phụ lục thành 1 trang mới
-Mẫu kinh phí đề tài</t>
  </si>
  <si>
    <t>1 bài báo hội nghị quốc tế có chỉ số xuất bản</t>
  </si>
  <si>
    <t>-Nọi dung nghiên cứu: trình bày thành đề cương chi tiết
-Bổ sung hiệu quả, phương thức chuyển giao</t>
  </si>
  <si>
    <t>1 bài báo Scopus Q3/SCIE Q4</t>
  </si>
  <si>
    <t>-Hình thức thuyết minh
-Bổ sung phương thức chuyển giao
-Cấu trúc kinh phí</t>
  </si>
  <si>
    <t>Sửa lại dự toán kinh phí phù hợp với kết quả xét duyệt của hội đồng</t>
  </si>
  <si>
    <t>01 Bài báo viết bằng tiếng Anh trên tạp chí Khoa học Giáo dục Kỹ thuật – ĐHSPKT Tp.HCM</t>
  </si>
  <si>
    <t>-Tác giả cần trình bày cụ thể phương pháp nghiên cứu trong thuyết minh
-Sửa lại dự toán kinh phí phù hợp với kết quả xét duyệt của hội đồng</t>
  </si>
  <si>
    <t>01 bài báo đăng trên tạp chí quốc tế SCIE Q3 (JIF) hoặc Q2 (Schimago)</t>
  </si>
  <si>
    <t>01 bài báo đăng trên tạp chí KHGDKT</t>
  </si>
  <si>
    <t>01 bài báo đăng trên tạp chí quốc tế SCIE Q2 (JIF)</t>
  </si>
  <si>
    <t>-Phân tổng quan, tác giả nên trình bày chi tiết hơn về hướng nghiên cứu cũng như tình hình nghiên cứu liên quan đến đề tài
-Sửa lại dự toán kinh phí phù hợp với kết quả xét duyệt của hội đồng</t>
  </si>
  <si>
    <t>Hỗ trợ sinh viên đại học. Bài báo Scopus Q2, SCIE Q3</t>
  </si>
  <si>
    <t>01 bài báo đăng trên tạp chí quốc tế SCIE Q3 (JIF) hoặc Q2 (Scimago)</t>
  </si>
  <si>
    <t>-Bổ sung các công trình nghiên cứu/kinh nghiệm liên quan đến đề tài
-Sửa lại dự toán kinh phí phù hợp với kết quả xét duyệt của hội đồng</t>
  </si>
  <si>
    <t>-01 bài báo đăng trên tạp chí trong danh mục Scopus chưa xếp hạng Q
-01 mô hình điều khiển phun xăng dùng siêu tụ điện</t>
  </si>
  <si>
    <t>Viết lại thuyết minh, làm rõ tổng quan</t>
  </si>
  <si>
    <t>-01 Bài báo đăng trên tạp chí trong danh mục SCIE (Q2)
-01 học viên cao học
-01 sản phẩm ứng dụng: thiết bị ĐHKK dùng môi chất lạnh CO2 giải nhiệt bằng nước kiểu ngập</t>
  </si>
  <si>
    <t>Không có</t>
  </si>
  <si>
    <t>-01 bài báo đăng trong tạp chí
 trong nước trong danh mục của Hội đồng Giáo sư Nhà nước có điểm từ 0, 75 – 1, 25
-01 mô hình siêu tụ điện trên hệ thống khởi động ô tô</t>
  </si>
  <si>
    <t>Bổ sung thuyết minh, tổng quan</t>
  </si>
  <si>
    <t>01 Bài báo đăng trên tạp chí trong nước trong danh mục của Hội đồng giáo sư Nhà nước có điểm từ 0,75 đến 1,25</t>
  </si>
  <si>
    <t>Bổ sung phân tihcs, đánh giá, TLTK</t>
  </si>
  <si>
    <t>01 bài báo đăng trên tạp chí trong danh mục Scopus Q3</t>
  </si>
  <si>
    <t>01 Bài báo đăng trên tạp chí trong danh mục Scopus và xếp hạng (Q2) theo ngành của Scimago</t>
  </si>
  <si>
    <t>Làm rõ mục tiêu đề tài, tổng quan trong và ngoài nước</t>
  </si>
  <si>
    <t>-01 bài báo đăng trong tạp chí
 trong nước trong danh mục của Hội đồng Giáo sư Nhà nước có điểm từ 0, 75 – 1, 25</t>
  </si>
  <si>
    <t>Đang xem xét</t>
  </si>
  <si>
    <t>Bài báo đăng trên tạp chí khoa học trong danh mục Scopus và xếp hạng Q4 theo ngành của Scimago</t>
  </si>
  <si>
    <t>01 bài báo tạp chí quốc tế thuộc SCIE, Q1/Q2</t>
  </si>
  <si>
    <t>-01 Bài báo danh mục SCIE được phân nhóm Q1 theo hệ số ảnh hưởng chuyên ngành (Journal Impact Factor – JIF)
-Hướng dẫn thành công 1 HVCH</t>
  </si>
  <si>
    <t>Bổ sung tài liệu tham khảo 22-24</t>
  </si>
  <si>
    <t>Khuyến khích nhóm tác giả đăng bài báo trên tạp chí trường</t>
  </si>
  <si>
    <t>Bổ sung cách tiếp cận và phương pháp cụ thể, các tiêu chuẩn ổn định liên quan, sản phẩm tài liệu dự kiến cụ thể</t>
  </si>
  <si>
    <t>02 đề tài thuộc nhóm tác giả khá sát nhau, khi viết báo cáo, nhóm tác giả tránh việc trùng lắp dẫn tới đạo văn và sở hưu trí tuệ</t>
  </si>
  <si>
    <t>-Bổ sung mục tiêu cụ thể
-Bổ sung cơ sở, hàm chi phí, vận hành kinh tế cụ thể
-Bổ sung các sản phẩm tài liệu dự kiến</t>
  </si>
  <si>
    <t>01 bài báo đăng trên tạp chí khoa học trong danh sách SCIE, SSCI, AHCI của WoS và được phân nhóm Q1 theo hệ số ảnh hưởng chuyên ngành (Journal Impact Factor - JIF)</t>
  </si>
  <si>
    <t>-Trình bày rõ hơn cơ chế truyền tải điện tử giữa ZnS QD và ZnO QD
-Trình bày rõ hơn hơn cách phát hiện sự truyền tải điện tử đó
-Chỉnh sửa lại phần thuyết minh, mục tiêu đề tài cần trình bày rõ ràng hơn</t>
  </si>
  <si>
    <t xml:space="preserve">01 bài báo quốc tế uy tín (thuộc nhóm Q2 và trong danh mục SCIE, SSCI) 
</t>
  </si>
  <si>
    <t>01 bài báo quốc tế uy tín (thuộc nhóm Q2 và trong danh mục SCIE</t>
  </si>
  <si>
    <t>Chỉnh sửa lại phần dự toán kinh phí thực hiện đề tài theo qui định mới của nhà trường</t>
  </si>
  <si>
    <t>01 bài báo SCIE Q2</t>
  </si>
  <si>
    <t>01 bài báo SCIE Q1</t>
  </si>
  <si>
    <t>Phân bổ lại thời gian thực hiện đề tài để phù hợp hơn với nội dung nghiên cứu của đề tài</t>
  </si>
  <si>
    <t xml:space="preserve">01 bài báo đăng trên tạp chí khoa học trong danh mục của Scopus (xếp hạng Q2 theo ngành của Scimago) </t>
  </si>
  <si>
    <t>01 bài báo SCIE Q3</t>
  </si>
  <si>
    <t>-Bổ sung thêm tài liệu tham khảo các công trình nghiên cứu gần đây liên quan đến đề tài
-Viết lại thuyết minh theo hướng cụ thể và chi tiết hơn phần nội dung nghiên cứu, cách tiếp cận và phương pháp nghiên cứu
-Dự toán lại kinh phí phù hợp với sản phẩm đăng ký của đề tài</t>
  </si>
  <si>
    <t>Chỉnh sửa lại phần dự toán kinh phí theo quy định mới của nhà trường</t>
  </si>
  <si>
    <t>01 bài báo tạp chí Khoa học Giáo dục Kỹ thuật</t>
  </si>
  <si>
    <t>-Cần viết lại mục tiêu đề tài cho rõ ràng hơn
-Sửa lại các thuật ngữ cho chính xác hơn
-Tên đề tài cần chỉnh sửa lại cho phù hợp hơn</t>
  </si>
  <si>
    <t>-Chỉnh sửa mục tiêu của đề tài cụ thể hơn
-Giới hạn lại đối tượng nghiên cứu</t>
  </si>
  <si>
    <t>01 bài báo đăng trên tạp chí có điểm 0.75 đến 1 điểm</t>
  </si>
  <si>
    <t>Liệt kê các trích dẫn vào file thuyết minh</t>
  </si>
  <si>
    <t>-01 bài báo tạp chí Khoa học Giáo dục Kỹ thuật
-01 mô hình tủ giao hàng</t>
  </si>
  <si>
    <t>-Bổ sung thêm nghiên cứu trong và ngoài nước
-Chưa đề cập phương thức chuyển giao sản phẩm
- Có thể giới hạn lại công suất và vùng nhiệt độ
-Bổ sung thêm thành viên
-Nếu tên đề tài là chế tạo thì phải có sản phẩm thực tế
-Chế tạo loại vật liệu nhẹ hơn, hoặc giải nhiệt độ cụ thể nào đó
-Chủ nhiệm xem xét lại đề xuất để có khả năng viết báo được
-Có sự so so sánh với các sản phẩm trên thị trường
-Có thông số kỹ thuật của mô hình
-Mua nguyên vật liệu từ 10-15 triệu</t>
  </si>
  <si>
    <t>-Chỉnh sửa phần sản phẩm đề tài
-Cho biết thông số của mô hình
-Vẫn giữ nguyên phần kinh phí mua vật tư</t>
  </si>
  <si>
    <t>-01 bài báo đăng trên tạp chí KH-GD-KT hoặc tương đưng mức điểm từ 0 đến 0,5.
-01 Bộ điện phân cấp phụ nhiên liệu HHO cho xe gắn máy sử dụng nguồn điện từ máy phát trên xe, có kích thước nhỏ gọn để lắp đặt trên xe gắn máy.</t>
  </si>
  <si>
    <t>01 bài báo đăng trên tạp chí KH-GD-KT</t>
  </si>
  <si>
    <t>01 bài báo đăng trên tạp chí trong danh mục của HĐ chức danh GS</t>
  </si>
  <si>
    <t>-Liệt kê các tài liệu tham khảo
-Đổi biểu mẫu phù hợp</t>
  </si>
  <si>
    <t>Viết lại thuyết minh, nêu rõ tỉ lệ chiết xuất</t>
  </si>
  <si>
    <t>Bài báo đăng trên tạp chí khoa học quốc tế(Tạp chí trong danh mục SCIE Q2)</t>
  </si>
  <si>
    <t>Viết lại thuyết minh, theo mẫu, tên sản phẩm kèm cuốn báo cáo tổng kết</t>
  </si>
  <si>
    <t>Bài báo tạp chí KHKT</t>
  </si>
  <si>
    <t>Viết lại tiêu chí đánh giá, đổi tên "chiến thuật", nêu phương pháp nghiên cứu</t>
  </si>
  <si>
    <t>Bài báo tạp chí SCIE Q1 WOS</t>
  </si>
  <si>
    <t>Viết lại tổng quan, thuyết minh, sản phẩm thêm cuốn báo cáo</t>
  </si>
  <si>
    <t>01 bài báo đăng trên tạp chí khoa học trong danh mục Scopus và xếp hạng Q4 theo ngành của Scimago.</t>
  </si>
  <si>
    <t>Viết lại tổng quan, thuyết minh, làm rõ sản phẩm, sản phẩm thêm cuốn báo cáo</t>
  </si>
  <si>
    <t>-Báo cáo tổng kết
-01 bài báo đăng trên tạp chí trong danh mục Scopus chưa xếp hạng Q hoặc 01 bài báo đăng trên tạp chí trong danh mục ESCI của WoS</t>
  </si>
  <si>
    <t>-Chỉnh sửa thuyết minh theo nhậ xét của ủy viên phản biện
'Thầy PGS.TS. Đỗ Thành Trung góp ý:
+Viết lại phần tổng quan các nghiên cứu ngoài nước
+Liệt kê danh mục các công trình đã công bố thuộc lĩnh vực của đề tài của chủ nhiệm và những thành viên tham gia nghiên cứu (mục 10.3)
+Ghi rõ các mục trong các chương ở phần nội dung nghiên cứu
+Đánh dấu chọn sản phẩm của đề tài ở mục 16
+Điều chỉnh kinh phí được xét duyệt là 21 triệu đồng</t>
  </si>
  <si>
    <t>-Báo cáo tổng kết
-01 bài báo đăng trên tạp chí SCIE Q2
-Sản phẩm ứng dụng: mô hình</t>
  </si>
  <si>
    <t>-Chỉnh sửa thuyết minh theo nhận xét của ủy viên phản biện
-Xem, hiệu chỉnh cách viết thuyết minh và sản phẩm (T. Trường Nguyễn Luân Vũ)
-Ghi rõ nội dung công việc và người thực hiện (Cô Phạm Thị Hồng Nga)
-Đề ra các thông số kỹ thuật cơ bản của mô hình được chế tạo để phục vụ cho nghiệm thu (CN. Châu Ngọc Thìn)</t>
  </si>
  <si>
    <t>- 01 Bài báo đăng trên tạp chí trong danh mục Scopus chưa xếp hạng Q./Bài báo đăng trên tạp chí trong danh mục ESCI của WoS 
-01 tập bản vẽ theo TCVN</t>
  </si>
  <si>
    <t>-Chỉnh sửa thuyết minh theo nhận xét của ủy viên phản biện
-Thầy PGS.TS. Đỗ Thành Trung:
+Nội dung nghiên cứu trình bày theo dạng đề cương (chương, mục) cụ thể
+Bỏ sản phẩm đào tạo ở mục 16.5
+Ghi rõ hiệu quả mang lại (kết quả nghiên cứu sẽ làm tài liệu tham khảo cho một chuyên ngành, khoa, trường nào đó)
+Bổ sung thêm phần sản phẩm là 01 tập bản vẽ theo TCVN
-Cô TS. Phạm Thị Hồng Nga:
+Bổ sung và hiệu chỉnh mục 10.3
+Bổ sung thành viên tham gia
-Thầy CN.Châu Ngọc Thìn
+Bổ sung thông tin tác giả của các công trình nghiên cứu ở phần tổng quạn
+Bổ sung mục 18. Phương thức chuyển giao kết quả nghiên cứu và địa chỉ ứng dụng
+Hiệu chỉnh lỗi chính tả và bố cục trình bày của thuyết minh</t>
  </si>
  <si>
    <t>-Báo cáo tổng kết
-01 bài báo SCIE Q3</t>
  </si>
  <si>
    <t>-Chỉnh sửa thuyết minh theo nhận xét của ủy viên phản biện
-Thầy Trương Nguyễn Luân Vũ:
+Viết lại tổng quan trong và ngoài nước
+Viết lại tính cấp thiết, đóng góp cụ thể của đề tài
+Viết lại mục tiêu của đề tài cho rõ ràng, cụ thể
+Viết lại đối tượng nghiên cứu và phạm vi nghiên cứu
-Thầy Đỗ Thành Trung góp ý:
+Đánh số lại danh mục các công trình đã công bố thuộc lĩnh vực của đề tài của chủ nhiệm và những thành viên tham gia nghiên cứu (mục 10.3)
+Ghi rõ thông tin chi tiết về sản phẩm đăng ký mục 16.5: Nên ghi rõ SCIE-Q3
+Bỏ mục sản phẩm đào tạo ở mục 16.5</t>
  </si>
  <si>
    <t>-Báo cáo tổng kết
- 01 Bài báo đăng trên tạp chí quốc tế SCIE Q1</t>
  </si>
  <si>
    <t>-Chỉnh sửa thuyết minh theo nhận xét của ủy viên phản biện
-Cô TS. Phạm Thị Hồng Nga:
+Ghi rõ nội dung nghiên cứu theo chương và mục
+Bỏ kinh phí nghiệm thu (2 triệu) và hiệu chỉnh kinh phí
-Thầy Đỗ Thành Trung:
+Thêm thành viên Thầy Trang Tấn Triển trong phân công nội dung công việc
+Bỏ sản phẩm đào tạo ở mục 16.5</t>
  </si>
  <si>
    <t>-Báo cáo tổng kết
-01 Bài báo đăng trên tạp chí khoa học trong danh mục Scopus và xếp hạng Q4 theo ngành của Scimago</t>
  </si>
  <si>
    <t>-Chỉnh sửa thuyết minh theo nhận xét của ủy viên phản biện
-Thầy Đỗ Thành Trung
+Bổ sung hiệu quả nghiên cứu trong thuyết minh
+Bố trí kinh phí cho phần in ấn
+Bổ sung các công trình nghiên cứu trong nước và nêu rõ những hạn chế của nghiên cứu này
-Cô Phạm Thị Hồng Nga:
+Nội dung nghiên cứu ghi theo dạng đề cương (chương, mục chi tiết)
+Ghi tên cụ thể các thành viên thực hiện các công việc ở mục 15.2</t>
  </si>
  <si>
    <t>01 Bài báo đăng trên tạp chí quốc tế SCIE Q1</t>
  </si>
  <si>
    <t>-Bổ sung địa chỉ chuyển giao
-Thời gian thực hiện đề tài là 12 tháng</t>
  </si>
  <si>
    <t>-Thời gian thực hiện đề tài là 12 tháng
-Bổ sung phương thức chuyển giao
-Chỉ dừng lại ở mức tính toán mô phỏng là đủ</t>
  </si>
  <si>
    <t>01 Bài báo đăng trên tạp chí quốc tế SCIE Q3</t>
  </si>
  <si>
    <t>-Chỉnh sửa lại phần tổng quan
-Bổ sung thêm các phương pháp nghiên cứu
-Viết sản phẩm đầu ra theo đúng quy định của nhà trường
-Điều chỉnh lại phần dự toán kinh phí cho phù hợp
-Chỉnh sửa lại định dạng thuyết minh theo đúng mẫu
-Bỏ mục đào tạo nghiên cứu sinh</t>
  </si>
  <si>
    <t>01 Bài báo đăng trên tạp chí quốc tế SCIE Q2</t>
  </si>
  <si>
    <t>-Chỉnh sửa lại nội dung thuyết minh cho khác các đề tài đăng ký trước
-Thống nhất dấu chấm hoặc phảy trong đơn vị tiền
-Viết sản phẩm đầu ra theo đúng quy định của trường
-Sử dụng theo mẫu mới thuyết minh</t>
  </si>
  <si>
    <t>-Chỉnh sửa lại nội dung thuyết minh cho khác các đề tài đăng ký trước
-Thống nhất dấu chấm hoặc phẩy trong đơn vị tiền
-Viết sản phẩm đầu ra theo đúng quy định của trường
-Sử dụng theo mẫu mới thuyết minh</t>
  </si>
  <si>
    <t>-Bổ sung danh mục tài liệu tham khảo
-Thêm phần trích dẫn trong tổng quan
-Bổ sung phương thức chuyển giao
-Bổ sung thông tin chủ nhiệm đề tài
-Bổ sung các thành viên
-Bỏ tên tạp chí trong sản phẩm đầu ra</t>
  </si>
  <si>
    <t>-Bổ sung phần chuyển giao
-Điều chỉnh lại dự toán cho hợp lý</t>
  </si>
  <si>
    <t>-01 Bài báo đăng trên tạp chí trong danh mục Scopus chưa xếp hạng Q hoặc Bài báo đăng trên tạp chí trong danh mục ESCI của WoS.</t>
  </si>
  <si>
    <t>-Cân nhắc lại tên đề tài cho phù hợp với nội dung
-Hoàn thiện lại thuyết minh
-Kiểm tra lại số thứ tự các mục trong thuyết minh
-Bổ sung phần chuyển giao
-Chỉnh sửa lại dự toán
-Viết lại nội dung thực hiện
-Bổ sung thêm một thành viên vào nhóm thực hiện</t>
  </si>
  <si>
    <t>01 Bài báo đăng tạp chí nước ngoài  (Bài báo đăng trên Tạp chí Khoa học danh mục Scopus và xếp hạng Q4 theo ngành của Scimago)</t>
  </si>
  <si>
    <t>-Viết nội dung nghiên cứu dưới dạng đề cương chi tiết
-Viết nội dung công việc tương ứng với nội dung nghiên cứu
-Bổ sung phần phương thức chuyển giao
-Phần hiệu quả cần viết chi tiết hơn</t>
  </si>
  <si>
    <t>-Chỉnh sửa lại phần tổng quan
-Bổ sung các thông số kỹ thuật cho bộ mẫu thí nghiệm
-Chỉnh sửa thời gian thực hiện đề tài là 12 tháng
-Viết lại mục tiêu đề tài cho hoàn thiện hơn
-Viết sản phẩm đầu ra theo đúng quy định của trường
-Bổ sung chi phí mua nguyên vật liệu</t>
  </si>
  <si>
    <t xml:space="preserve">Bài báo đăng trên tạp chí khoa học trong danh mục SCIE thuộc Q2 hoặc Scopus xếp hạng Q1 </t>
  </si>
  <si>
    <t>Bài báo đăng trên tạp chí trong danh mục SCIE, Q1 và hướng dẫn HVCH</t>
  </si>
  <si>
    <t>01 Bài báo SCIE, Q3</t>
  </si>
  <si>
    <t>2 Bài báo SCIE, Q2</t>
  </si>
  <si>
    <t>Bài báo đăng trên tạp chí trong danh mục Scopus, Q2</t>
  </si>
  <si>
    <t>01 bài báo đăng trên tạp chí toán quốc tế thuộc danh mục SCIE-Q2</t>
  </si>
  <si>
    <t>Bài báo đăng trên tạp chí trong danh mục 0.5 điểm</t>
  </si>
  <si>
    <t>Hội đồng</t>
  </si>
  <si>
    <t>Khoa</t>
  </si>
  <si>
    <t>Biên bản</t>
  </si>
  <si>
    <t>R</t>
  </si>
  <si>
    <t>Đ-ĐT</t>
  </si>
  <si>
    <t>Xây dựng</t>
  </si>
  <si>
    <t>Bài báo đăng trên tạp chí chuyên ngành trong nước được HDDGSNN tính 0,75 điểm.</t>
  </si>
  <si>
    <t>01 bài báo khoa học quốc tế Scopus -Q3</t>
  </si>
  <si>
    <t>01 bài báo khoa học tính điểm 0,75-1 điểm</t>
  </si>
  <si>
    <t>72</t>
  </si>
  <si>
    <t>73</t>
  </si>
  <si>
    <t>74</t>
  </si>
  <si>
    <t>Khoa Điện-Điện tử: 41 đề tài</t>
  </si>
  <si>
    <t>Khoa Đào tạo Chất lượng cao: 06 đề tài</t>
  </si>
  <si>
    <t>Khoa Cơ khí Máy: 01 đề tài</t>
  </si>
  <si>
    <t>T2022-01NCS</t>
  </si>
  <si>
    <t>T2022-01CH</t>
  </si>
  <si>
    <t>T2022-02NCS</t>
  </si>
  <si>
    <t>T2022-03NCS</t>
  </si>
  <si>
    <t>T2022-04NCS</t>
  </si>
  <si>
    <t>T2022-02CH</t>
  </si>
  <si>
    <t>Phạm Huy Tuân
Võ Xuân Tiến</t>
  </si>
  <si>
    <t>Trần Thị Như Trang
Lê Mai Hiền Trang</t>
  </si>
  <si>
    <t>Lê Kim Vũ
Trần Mạnh Hùng</t>
  </si>
  <si>
    <t>Nguyễn Đức Thành</t>
  </si>
  <si>
    <t>Hoàng Văn Nam</t>
  </si>
  <si>
    <t>Trịnh Thị Mai Linh
Nguyễn Thị Hạnh
Nguyễn Huỳnh Ngọc Linh
Nguyễn Văn Lương
Đỗ Quang Trực
Nguyễn Thanh Thùy</t>
  </si>
  <si>
    <t>Nguyễn Thị Như Thúy</t>
  </si>
  <si>
    <t>Nguyễn Thị Quyết
Phùng Thế Anh
Nguyễn Thị Tuyết Nga
Lê Quang Chung</t>
  </si>
  <si>
    <t>Đinh Thị Kim Lan
Trịnh Thị Mai Linh</t>
  </si>
  <si>
    <t>Đặng Thị Minh Tuấn</t>
  </si>
  <si>
    <t>Đào Văn Phượng</t>
  </si>
  <si>
    <t>Đỗ Đức Trí</t>
  </si>
  <si>
    <t>Huỳnh Thị Ngọc Thường</t>
  </si>
  <si>
    <t>Lê Chí Kiên</t>
  </si>
  <si>
    <t>Lê Lý Minh Duy</t>
  </si>
  <si>
    <t>Lê Thị Hồng Lam</t>
  </si>
  <si>
    <t>Lê Thị Hồng Nhung</t>
  </si>
  <si>
    <t>Nguyễn Đình Phú</t>
  </si>
  <si>
    <t>Nguyễn Minh Tâm</t>
  </si>
  <si>
    <t>Nguyễn Ngọc Âu</t>
  </si>
  <si>
    <t>Nguyễn Nhân Bổn</t>
  </si>
  <si>
    <t>Nguyễn Phong Lưu</t>
  </si>
  <si>
    <t>Nguyễn Tấn Đời</t>
  </si>
  <si>
    <t>Nguyễn Thị Yến Tuyết</t>
  </si>
  <si>
    <t>Nguyễn Trần Minh Nguyệt</t>
  </si>
  <si>
    <t>Nguyễn Tử Đức</t>
  </si>
  <si>
    <t>Nguyễn Văn Đông Hải</t>
  </si>
  <si>
    <t>Nguyễn Văn Phúc</t>
  </si>
  <si>
    <t>Nguyễn Vinh Quan</t>
  </si>
  <si>
    <t>Phạm Văn Khoa</t>
  </si>
  <si>
    <t>Phan Văn Ca</t>
  </si>
  <si>
    <t>Trần Đăng Khoa</t>
  </si>
  <si>
    <t>Trần Mạnh Sơn</t>
  </si>
  <si>
    <t>Trần Quang Thọ</t>
  </si>
  <si>
    <t>Trần Thị Quỳnh Như</t>
  </si>
  <si>
    <t>Trần Tùng Giang</t>
  </si>
  <si>
    <t>Trần Vi Đô</t>
  </si>
  <si>
    <t>Trương Ngọc Anh</t>
  </si>
  <si>
    <t>Trương Ngọc Hà</t>
  </si>
  <si>
    <t>Trương Quang Phúc</t>
  </si>
  <si>
    <t>Trương Việt Anh</t>
  </si>
  <si>
    <t>Võ Minh Huân</t>
  </si>
  <si>
    <t>Nguyễn Tuấn Anh</t>
  </si>
  <si>
    <t>Trần Quang Trí</t>
  </si>
  <si>
    <t>Mai Quỳnh Trang</t>
  </si>
  <si>
    <t>Nguyễn Thị Thanh Nhân</t>
  </si>
  <si>
    <t>Lê Mai Kim Chi</t>
  </si>
  <si>
    <t>Phan Thanh Vũ</t>
  </si>
  <si>
    <t>Trần Chí Thiên</t>
  </si>
  <si>
    <t>Hà Lê Như Ngọc Thành</t>
  </si>
  <si>
    <t>Lê Minh Tài</t>
  </si>
  <si>
    <t>Đỗ Văn Hiến</t>
  </si>
  <si>
    <t>Trần Thanh Lam</t>
  </si>
  <si>
    <t>Phạm Thị Hồng Nga</t>
  </si>
  <si>
    <t>Đặng Minh Phụng</t>
  </si>
  <si>
    <t>Lê Hiếu Giang</t>
  </si>
  <si>
    <t>Nguyễn Thanh Tân</t>
  </si>
  <si>
    <t>Nguyễn Văn Đoàn</t>
  </si>
  <si>
    <t>Phan Công Bình</t>
  </si>
  <si>
    <t>Trương Quang Tri</t>
  </si>
  <si>
    <t>Mai Đức Đãi</t>
  </si>
  <si>
    <t>Nguyễn Thành Luân</t>
  </si>
  <si>
    <t>Lê Thị Minh Châu</t>
  </si>
  <si>
    <t>Trần Nhật Quang</t>
  </si>
  <si>
    <t>Nguyễn Thành Sơn</t>
  </si>
  <si>
    <t>Nguyễn Thiên Bảo</t>
  </si>
  <si>
    <t>Nguyễn Thị Bích Liễu</t>
  </si>
  <si>
    <t>Nguyễn Duy Liêm</t>
  </si>
  <si>
    <t>Đỗ Xuân Sơn</t>
  </si>
  <si>
    <t>Đỗ Tiến Thọ</t>
  </si>
  <si>
    <t>Nguyễn Huỳnh Tấn Tài</t>
  </si>
  <si>
    <t>Nguyễn Sỹ Hùng</t>
  </si>
  <si>
    <t>Nguyễn Thị Thúy Hằng</t>
  </si>
  <si>
    <t>Đặng Thị Diệu Hiền</t>
  </si>
  <si>
    <t>Phan Thành Chiến
Nguyễn Thanh Tú</t>
  </si>
  <si>
    <t>Nguyễn Văn Hậu
Lại Văn Quí
Lê Phương Bình</t>
  </si>
  <si>
    <t>Đào Duy Kiên
Nguyễn Sỹ Hùng</t>
  </si>
  <si>
    <t>Trịnh Khánh Sơn
Hoàng Minh Hảo
Nguyễn Vinh Tiến</t>
  </si>
  <si>
    <t>Nguyễn Duy Đạt
Nguyễn Thị Tịnh Ấu</t>
  </si>
  <si>
    <t>Dương Thị Kim Oanh
Nguyễn Văn Long Giang</t>
  </si>
  <si>
    <t>Đỗ Thị Mỹ Trang
Nguyễn Đăng Nam</t>
  </si>
  <si>
    <t>Nguyễn Minh Khánh
Hoàng Anh</t>
  </si>
  <si>
    <t>Nguyễn Duy Liêm
Phan Đức Hùng</t>
  </si>
  <si>
    <t>Nguyễn Thế Trường Phong
Trần Thanh Tài</t>
  </si>
  <si>
    <t>Nguyễn Minh Đức
Nguyễn Thế Anh</t>
  </si>
  <si>
    <t>Đỗ Tiến Thọ
Trần Vũ Tự</t>
  </si>
  <si>
    <t>Nguyễn Huỳnh Tấn Tài
Nguyễn Duy Liêm</t>
  </si>
  <si>
    <t>Nguyễn Huỳnh Tấn Tài
Nguyễn Thị Thúy Hằng</t>
  </si>
  <si>
    <t>Đỗ Duy Thịnh
Võ Đình Tấn
Đinh Trần Gia Hưng</t>
  </si>
  <si>
    <t>Đỗ Xuân Sơn
Vương Thị Ngọc Hân</t>
  </si>
  <si>
    <t>Phạm Đức Thiện
Lâm Phát Thuận</t>
  </si>
  <si>
    <t>Vũ Trần Khánh Kinh
Đỗ Thùy Khánh Linh</t>
  </si>
  <si>
    <t>Trần Thị Kim Anh
Bùi Hữu Trung</t>
  </si>
  <si>
    <t>Hoàng Văn Chuyển
Nguyễn Đặng Mỹ Duyên
Nguyễn Thụy Kim Anh</t>
  </si>
  <si>
    <t>Lê Minh Tâm
Nguyễn Thị Mỹ Lệ</t>
  </si>
  <si>
    <t>Hồ Phương
Hoàng Minh Hảo</t>
  </si>
  <si>
    <t>Lý Tấn Nhiệm
Bùi Hữu Trung</t>
  </si>
  <si>
    <t>Nguyễn Thị Tuyết Nam
Mai Anh Thơ</t>
  </si>
  <si>
    <t>Võ Thị Thu Như
Nguyễn Thị Mỹ Lệ</t>
  </si>
  <si>
    <t>Nguyễn Vinh Tiến
Nguyễn Ngọc Châu</t>
  </si>
  <si>
    <t>Nguyễn Duy Đạt
Nguyễn Tiến Giang</t>
  </si>
  <si>
    <t>Đinh Tân Ngọc
Ngô Thị Ngọc Thắm</t>
  </si>
  <si>
    <t xml:space="preserve">Nguyễn Văn Viên
Đoàn Minh Hùng </t>
  </si>
  <si>
    <t>Vũ Đức Tuấn
Đỗ Tiến Sĩ</t>
  </si>
  <si>
    <t xml:space="preserve">Phan Đức Huynh
Phan Công Bình
Nguyễn Văn Đoàn
</t>
  </si>
  <si>
    <t>Trần Đắc Trung</t>
  </si>
  <si>
    <t>Đào Thanh Phong
Đặng Minh Phụng</t>
  </si>
  <si>
    <t>Lê Hiếu Giang
Đào Thanh Phong</t>
  </si>
  <si>
    <t>Trần Văn Trọn
Võ Xuân Tiến
Hoàng Văn Hướng</t>
  </si>
  <si>
    <t>Nguyễn Văn Hồng
Nguyễn Hoài Nam</t>
  </si>
  <si>
    <t>Đặng Thiện Ngôn
Trần Thái Sơn</t>
  </si>
  <si>
    <t>Nhiêu Nhật Lương
Phạm Thị Thùy Dương</t>
  </si>
  <si>
    <t>Trương Nguyễn Luân Vũ
Nguyễn Ngọc Phi
Nguyễn Ngọc Tấn</t>
  </si>
  <si>
    <t xml:space="preserve">Đặng Minh Phụng 
Đào Thanh Phong
</t>
  </si>
  <si>
    <t>Phạm Huy Tuân 
Đặng Quang Khoa</t>
  </si>
  <si>
    <t>Phạm Thị Hồng Phượng</t>
  </si>
  <si>
    <t>Trần Quang Trí
Phạm Thị Hưng</t>
  </si>
  <si>
    <t>Mai Anh Thơ</t>
  </si>
  <si>
    <t>Nguyễn Thị Thanh Nhân
Lê Mai Kim Chi</t>
  </si>
  <si>
    <t>Nguyễn Thị Thúy
Trần Đăng Khoa</t>
  </si>
  <si>
    <t>Phan Thị Anh Đào
Lê Mai Kim Chi</t>
  </si>
  <si>
    <t>Phùng Sơn Thanh
Nguyễn Tử Đức</t>
  </si>
  <si>
    <t>Nguyễn Văn Minh
Trần Kim Toại</t>
  </si>
  <si>
    <t>Đinh Ngọc Sang
Dương Thanh Long</t>
  </si>
  <si>
    <t>Phan Văn Ca
Đỗ Duy Tân
Phạm Ngọc Sơn</t>
  </si>
  <si>
    <t>Trương Ngọc Sơn
Lê Minh</t>
  </si>
  <si>
    <t>Đỗ Đức Trí
Phù Thị Ngọc Hiếu
Vương Thị Ngọc Hân</t>
  </si>
  <si>
    <t>Ngô Văn Thuyên
Huỳnh Tôn Nghĩa</t>
  </si>
  <si>
    <t>Vũ Văn Phong
Nguyễn Tử Đức
Nguyễn Từ Gia Thịnh</t>
  </si>
  <si>
    <t>Lê Trọng Nghĩa
Nguyễn Ngọc Âu
Huỳnh Thị Ngọc Thường</t>
  </si>
  <si>
    <t>Đỗ Đức Trí
Lê Hoàng Minh
Trương Thị Bích Ngà</t>
  </si>
  <si>
    <t xml:space="preserve">Nguyễn Vinh Quan
Nguyễn Phan Thanh </t>
  </si>
  <si>
    <t>Đặng Xuân Ba
Nguyễn Tử Đức
Lê Thị Hồng Lam
Nguyễn Sơn Thanh
Trương Ngọc Anh</t>
  </si>
  <si>
    <t>Trần Mạnh Sơn
Lê Hoàng Lâm</t>
  </si>
  <si>
    <t>Ngô Bá Việt
Nguyễn Thanh Hải</t>
  </si>
  <si>
    <t xml:space="preserve">Trương Quang Phúc
Phan Học </t>
  </si>
  <si>
    <t>Nguyễn Văn Phúc
Đặng Phước Hải Trang</t>
  </si>
  <si>
    <t>Đỗ Duy Tân
Trương Ngọc Hà</t>
  </si>
  <si>
    <t>Trần Quang Thọ
Nguyễn Phan Thanh</t>
  </si>
  <si>
    <t>Trương Ngọc Hà
Trần Thị Quỳnh Như
Đặng Phước Hải Trang</t>
  </si>
  <si>
    <t>Nguyễn Minh Tâm
Võ Anh Khoa
Trần Vi Đô</t>
  </si>
  <si>
    <t>Đỗ Hoàng Danh
Phạm Nguyễn Ngọc Trinh
Nguyễn Đan Trường
Nguyễn Văn Đông Hải</t>
  </si>
  <si>
    <t>Nguyễn Văn Đông Hải
Võ Đình Tuấn
Đặng Thái An
Trần Thị Cẩm Thu</t>
  </si>
  <si>
    <t>Nguyễn Trung Thắng
Lê Chí Kiên</t>
  </si>
  <si>
    <t>Phùng Sơn Thanh
Trần Vi Đô</t>
  </si>
  <si>
    <t>Nguyễn Phong Lưu
Nguyễn Văn Đông Hải
Cù Minh Phước
Nguyễn Minh Quang
Trịnh Minh Phương</t>
  </si>
  <si>
    <t>Nguyễn Vinh Quan
Nguyễn Minh Tâm
Lê Văn Đại
Huỳnh Thị Ngọc Thường</t>
  </si>
  <si>
    <t xml:space="preserve">Võ Viết Cường
Trần Tùng Giang
Lê Trọng Nghĩa
Trương Văn Hiền </t>
  </si>
  <si>
    <r>
      <t xml:space="preserve">Tổng hợp và thử nghiệm hoạt tính kháng </t>
    </r>
    <r>
      <rPr>
        <sz val="12"/>
        <rFont val="Calibri"/>
        <family val="2"/>
      </rPr>
      <t>α</t>
    </r>
    <r>
      <rPr>
        <sz val="12"/>
        <rFont val="Times New Roman"/>
        <family val="1"/>
      </rPr>
      <t>-glucosidase của chalconoid và flavonoid</t>
    </r>
  </si>
  <si>
    <r>
      <t xml:space="preserve">Tổng hợp các dẫn xuất chalconoid và flavonoid từ các dẫn xuất acetophenone và benzaldehyde
Thử nghiệm hoạt tính kháng </t>
    </r>
    <r>
      <rPr>
        <sz val="12"/>
        <rFont val="Calibri"/>
        <family val="2"/>
      </rPr>
      <t>α</t>
    </r>
    <r>
      <rPr>
        <sz val="12"/>
        <rFont val="Times New Roman"/>
        <family val="1"/>
      </rPr>
      <t xml:space="preserve">-glucosidase
Phân tích mối liên hệ định lượng cấu trúc-hoạt tính của các chalconoid và flavonoid tổng hợp đối với </t>
    </r>
    <r>
      <rPr>
        <sz val="12"/>
        <rFont val="Calibri"/>
        <family val="2"/>
      </rPr>
      <t>α</t>
    </r>
    <r>
      <rPr>
        <sz val="12"/>
        <rFont val="Times New Roman"/>
        <family val="1"/>
      </rPr>
      <t>-glucosidase</t>
    </r>
  </si>
  <si>
    <t xml:space="preserve">Nguyễn Văn Đông Hải
Nguyễn Vân Khanh
Trần Vi Đô </t>
  </si>
  <si>
    <t>Nguyễn Thanh Hải
Trương Quang Phúc</t>
  </si>
  <si>
    <t>Trương Thị Bích Ngà
Phan Vân Hoàn</t>
  </si>
  <si>
    <t>Võ Viết Cường
Nguyễn Ngọc Âu
Huỳnh Thị Ngọc Thường</t>
  </si>
  <si>
    <t xml:space="preserve">Huỳnh Thị Ngọc Thường
Lê Trọng Nghĩa
Trần Tùng Giang </t>
  </si>
  <si>
    <t>Trần Vi Đô
Dương Trường Giang
Nguyễn Văn Đông Hải
Lê Anh Tú</t>
  </si>
  <si>
    <t>Trương Ngọc Sơn
Đỗ Duy Tân</t>
  </si>
  <si>
    <t xml:space="preserve">Nguyễn Trung Thắng
Nguyễn Thị Yến Tuyết
</t>
  </si>
  <si>
    <t>Lương Thị Oanh
Nguyễn Thị Hoa</t>
  </si>
  <si>
    <t>Phạm Ngọc Sơn
Trương Quang Phúc</t>
  </si>
  <si>
    <t>Nguyễn Minh Khai
Trần Vĩnh Thanh
Vương Thị Ngọc Hân</t>
  </si>
  <si>
    <t>Nguyễn Phương Quang 
Trương Thị Bích Ngà 
Lê Hoàng Minh 
Bùi Thị Tuyết Đan 
Phùng Thị Ngọc Hiếu 
Vũ Thị Ngọc Thu</t>
  </si>
  <si>
    <t>Vũ Quang Huy
Lê Hoàng Lâm 
Nguyễn Trần Minh Nguyệt
Nguyễn Phong Lưu
Nguyễn Thị Yến Tuyết</t>
  </si>
  <si>
    <t>- Tìm hiểu thực trạng giảng dạy và học tập môn GDQP theo hướng học trải nghiệm theo chương trình mới.
- Nghiên cứu những vấn đề đặt ra trong dạy học trải nghiệm trong quá trình giảng dạy GDQP. Đặc biệt là việc nâng cao năng lực giải quyết vấn đề, năng lực gắn lý luận với thực tiễn cho sinh viên, nhất là những vấn đề thuộc lĩnh vực GDQP.</t>
  </si>
  <si>
    <t>Đào Thị Thu Thủy</t>
  </si>
  <si>
    <t>Nguyễn Thị Yến Linh</t>
  </si>
  <si>
    <t>Phạm Đình Thái</t>
  </si>
  <si>
    <t>Võ Tấn Danh</t>
  </si>
  <si>
    <t>T2022-01</t>
  </si>
  <si>
    <t>T2022-02</t>
  </si>
  <si>
    <t>T2022-03</t>
  </si>
  <si>
    <t xml:space="preserve">- Xây dựng giải pháp khả thi để có thể đo lường mức độ đạt được chuẩn đầu ra của từng CT theo từng khóa nhập học. 
- Có khả năng triển khai áp dụng trong toàn trường nhằm hướng tới liên tục giám sát và cải tiến chất lượng đầu ra của từng CT.
- Hệ thống đo lường CĐR đáp ứng các tiêu chí: vận hành ổn định nhằm đáp ứng yêu cầu của đánh giá/kiểm định chất lượng; đáp ứng yêu cầu việc xét và công nhận tốt nghiệp cho SV và không gia tăng quá nhiều tải trọng cho GV cuối mỗi học kỳ. </t>
  </si>
  <si>
    <t>T2022-04</t>
  </si>
  <si>
    <t>T2022-05</t>
  </si>
  <si>
    <t>T2022-06</t>
  </si>
  <si>
    <t>T2022-07</t>
  </si>
  <si>
    <t>T2022-08</t>
  </si>
  <si>
    <t>T2022-09</t>
  </si>
  <si>
    <t>T2022-10</t>
  </si>
  <si>
    <t>T2022-11</t>
  </si>
  <si>
    <t>T2022-12</t>
  </si>
  <si>
    <t>T2022-13</t>
  </si>
  <si>
    <t>T2022-14</t>
  </si>
  <si>
    <t>T2022-15</t>
  </si>
  <si>
    <t>T2022-16</t>
  </si>
  <si>
    <t>T2022-17</t>
  </si>
  <si>
    <t>T2022-18</t>
  </si>
  <si>
    <t>T2022-19</t>
  </si>
  <si>
    <t>T2022-20</t>
  </si>
  <si>
    <t>T2022-21</t>
  </si>
  <si>
    <t>T2022-22</t>
  </si>
  <si>
    <t>T2022-23</t>
  </si>
  <si>
    <t>T2022-24</t>
  </si>
  <si>
    <t>T2022-25</t>
  </si>
  <si>
    <t>T2022-26</t>
  </si>
  <si>
    <t>T2022-27</t>
  </si>
  <si>
    <t>T2022-28</t>
  </si>
  <si>
    <t>T2022-29</t>
  </si>
  <si>
    <t>T2022-30</t>
  </si>
  <si>
    <t>T2022-31</t>
  </si>
  <si>
    <t>T2022-32</t>
  </si>
  <si>
    <t>T2022-33</t>
  </si>
  <si>
    <t>T2022-34</t>
  </si>
  <si>
    <t>T2022-35</t>
  </si>
  <si>
    <t>T2022-36</t>
  </si>
  <si>
    <t>T2022-37</t>
  </si>
  <si>
    <t>T2022-38</t>
  </si>
  <si>
    <t>T2022-39</t>
  </si>
  <si>
    <t>T2022-40</t>
  </si>
  <si>
    <t>T2022-41</t>
  </si>
  <si>
    <t>T2022-42</t>
  </si>
  <si>
    <t>T2022-43</t>
  </si>
  <si>
    <t>T2022-44</t>
  </si>
  <si>
    <t>T2022-45</t>
  </si>
  <si>
    <t>T2022-46</t>
  </si>
  <si>
    <t>T2022-47</t>
  </si>
  <si>
    <t>T2022-48</t>
  </si>
  <si>
    <t>T2022-49</t>
  </si>
  <si>
    <t>T2022-50</t>
  </si>
  <si>
    <t>T2022-51</t>
  </si>
  <si>
    <t>T2022-52</t>
  </si>
  <si>
    <t>T2022-53</t>
  </si>
  <si>
    <t>T2022-54</t>
  </si>
  <si>
    <t>T2022-55</t>
  </si>
  <si>
    <t>T2022-56</t>
  </si>
  <si>
    <t>T2022-57</t>
  </si>
  <si>
    <t>T2022-58</t>
  </si>
  <si>
    <t>T2022-59</t>
  </si>
  <si>
    <t>T2022-60</t>
  </si>
  <si>
    <t>T2022-61</t>
  </si>
  <si>
    <t>T2022-62</t>
  </si>
  <si>
    <t>T2022-63</t>
  </si>
  <si>
    <t>T2022-64</t>
  </si>
  <si>
    <t>T2022-65</t>
  </si>
  <si>
    <t>T2022-66</t>
  </si>
  <si>
    <t>T2022-67</t>
  </si>
  <si>
    <t>T2022-68</t>
  </si>
  <si>
    <t>T2022-69</t>
  </si>
  <si>
    <t>T2022-70</t>
  </si>
  <si>
    <t>T2022-71</t>
  </si>
  <si>
    <t>T2022-72</t>
  </si>
  <si>
    <t>T2022-73</t>
  </si>
  <si>
    <t>T2022-74</t>
  </si>
  <si>
    <t>T2022-75</t>
  </si>
  <si>
    <t>T2022-76</t>
  </si>
  <si>
    <t>T2022-77</t>
  </si>
  <si>
    <t>T2022-78</t>
  </si>
  <si>
    <t>T2022-79</t>
  </si>
  <si>
    <t>T2022-80</t>
  </si>
  <si>
    <t>T2022-81</t>
  </si>
  <si>
    <t>T2022-82</t>
  </si>
  <si>
    <t>T2022-83</t>
  </si>
  <si>
    <t>T2022-84</t>
  </si>
  <si>
    <t>T2022-85</t>
  </si>
  <si>
    <t>T2022-86</t>
  </si>
  <si>
    <t>T2022-87</t>
  </si>
  <si>
    <t>T2022-88</t>
  </si>
  <si>
    <t>T2022-89</t>
  </si>
  <si>
    <t>T2022-90</t>
  </si>
  <si>
    <t>T2022-91</t>
  </si>
  <si>
    <t>T2022-92</t>
  </si>
  <si>
    <t>T2022-93</t>
  </si>
  <si>
    <t>T2022-94</t>
  </si>
  <si>
    <t>T2022-95</t>
  </si>
  <si>
    <t>T2022-96</t>
  </si>
  <si>
    <t>T2022-97</t>
  </si>
  <si>
    <t>T2022-98</t>
  </si>
  <si>
    <t>T2022-99</t>
  </si>
  <si>
    <t>T2022-100</t>
  </si>
  <si>
    <t>T2022-101</t>
  </si>
  <si>
    <t>T2022-102</t>
  </si>
  <si>
    <t>T2022-103</t>
  </si>
  <si>
    <t>T2022-104</t>
  </si>
  <si>
    <t>T2022-105</t>
  </si>
  <si>
    <t>T2022-106</t>
  </si>
  <si>
    <t>T2022-107</t>
  </si>
  <si>
    <t>T2022-108</t>
  </si>
  <si>
    <t>T2022-109</t>
  </si>
  <si>
    <t>T2022-110</t>
  </si>
  <si>
    <t>T2022-111</t>
  </si>
  <si>
    <t>T2022-112</t>
  </si>
  <si>
    <t>T2022-113</t>
  </si>
  <si>
    <t>T2022-114</t>
  </si>
  <si>
    <t>T2022-115</t>
  </si>
  <si>
    <t>T2022-116</t>
  </si>
  <si>
    <t>T2022-117</t>
  </si>
  <si>
    <t>T2022-118</t>
  </si>
  <si>
    <t>T2022-119</t>
  </si>
  <si>
    <t>T2022-120</t>
  </si>
  <si>
    <t>T2022-121</t>
  </si>
  <si>
    <t>T2022-122</t>
  </si>
  <si>
    <t>T2022-123</t>
  </si>
  <si>
    <t>T2022-124</t>
  </si>
  <si>
    <t>T2022-125</t>
  </si>
  <si>
    <t>T2022-126</t>
  </si>
  <si>
    <t>T2022-127</t>
  </si>
  <si>
    <t>T2022-128</t>
  </si>
  <si>
    <t>T2022-129</t>
  </si>
  <si>
    <t>T2022-130</t>
  </si>
  <si>
    <t>T2022-131</t>
  </si>
  <si>
    <t>T2022-132</t>
  </si>
  <si>
    <t>T2022-133</t>
  </si>
  <si>
    <t>T2022-134</t>
  </si>
  <si>
    <t>T2022-135</t>
  </si>
  <si>
    <t>T2022-136</t>
  </si>
  <si>
    <t>T2022-137</t>
  </si>
  <si>
    <t>T2022-138</t>
  </si>
  <si>
    <t>T2022-139</t>
  </si>
  <si>
    <t>T2022-140</t>
  </si>
  <si>
    <t>T2022-141</t>
  </si>
  <si>
    <t>T2022-142</t>
  </si>
  <si>
    <t>T2022-143</t>
  </si>
  <si>
    <t>T2022-144</t>
  </si>
  <si>
    <t>T2022-145</t>
  </si>
  <si>
    <t>T2022-146</t>
  </si>
  <si>
    <t>T2022-147</t>
  </si>
  <si>
    <t>T2022-148</t>
  </si>
  <si>
    <t>T2022-149</t>
  </si>
  <si>
    <t>T2022-150</t>
  </si>
  <si>
    <t>T2022-151</t>
  </si>
  <si>
    <t>T2022-152</t>
  </si>
  <si>
    <t>T2022-153</t>
  </si>
  <si>
    <t>T2022-154</t>
  </si>
  <si>
    <t>T2022-155</t>
  </si>
  <si>
    <t>T2022-156</t>
  </si>
  <si>
    <t>T2022-157</t>
  </si>
  <si>
    <t>T2022-158</t>
  </si>
  <si>
    <t>T2022-159</t>
  </si>
  <si>
    <t>T2022-160</t>
  </si>
  <si>
    <t>T2022-161</t>
  </si>
  <si>
    <t>T2022-162</t>
  </si>
  <si>
    <t>T2022-163</t>
  </si>
  <si>
    <t>T2022-164</t>
  </si>
  <si>
    <t>T2022-165</t>
  </si>
  <si>
    <t>T2022-166</t>
  </si>
  <si>
    <t>T2022-167</t>
  </si>
  <si>
    <t>T2022-168</t>
  </si>
  <si>
    <t>T2022-169</t>
  </si>
  <si>
    <t>T2022-170</t>
  </si>
  <si>
    <t>T2022-171</t>
  </si>
  <si>
    <t>T2022-172</t>
  </si>
  <si>
    <t>T2022-173</t>
  </si>
  <si>
    <t>T2022-174</t>
  </si>
  <si>
    <t>-01 bài báo đăng trong tạp chí trong nước trong danh mục của Hội đồng Giáo sư Nhà nước có điểm từ 0, 75 – 1, 25
- Đề tài chuyển giao công nghệ.</t>
  </si>
  <si>
    <t>01 Bài báo trong nước trong danh mục Hội đồng GSNN (tạp chí của ĐH SPKT Tp.HCM)</t>
  </si>
  <si>
    <t xml:space="preserve">01 bài tạp chí đăng trên tạp chí trong nước trong danh mục của Hội đồng Giáo sư nhà nước có điểm từ 0.75 đến 1.25 điểm.          </t>
  </si>
  <si>
    <t>01 bài tạp chí đăng trên tạp chí trong danh mục Scopus và xếp hạng Q4 theo ngành của Scimago.</t>
  </si>
  <si>
    <t>01 Bài báo đăng toàn văn trên kỷ yếu hội thảo quốc tế hoặc trên tạp chí của Hội đồng GSNN có điểm từ 0.75 đến 1.25 điểm</t>
  </si>
  <si>
    <t xml:space="preserve">01 bài báo đăng trên tạp chí trong nước trong danh mục Hội đồng giáo sư Nhà nước có tính điểm từ 0,75-1,25 điểm/hoặc bài báo đăng toàn văn trong kỷ yếu hội thảo khoa học quốc tế có ISBN/ISSN và được xuất bản online bởi nhà xuất bản uy tín.   </t>
  </si>
  <si>
    <t>01 Bài báo đăng trên tạp chí trong danh mục Scopus chưa xếp hạng</t>
  </si>
  <si>
    <t>01 bài báo đăng toàn văn trong kỷ yếu hội thảo khoa học quốc tế có ISBN/ISSN và được xuất bản online bởi nhà xuất bản uy tín</t>
  </si>
  <si>
    <t>01 Bài báo đăng trên tạp chí trong danh mục của HĐ chức danh GS có điểm từ 0-0,5.</t>
  </si>
  <si>
    <t>Huỳnh Phước Sơn
Đặng Thị Loan</t>
  </si>
  <si>
    <t>Đào Duy Kiên</t>
  </si>
  <si>
    <t>- 01 Bài báo đăng toàn văn trên kỷ yếu hội thảo quốc tế hoặc trên tạp chí của Hội đồng GSNN có điểm từ 0.75 đến 1.25 điểm
- 01 học viên cao học</t>
  </si>
  <si>
    <t>01 bài báo Q3 trong danh mục SCIE, SSCI, AHCI của WoS</t>
  </si>
  <si>
    <t xml:space="preserve">01 bài báo Q1 trong danh mục SCIE, SSCI, AHCI của WoS  
</t>
  </si>
  <si>
    <t xml:space="preserve">01 bài báo Q1 trong danh mục SCIE, SSCI, AHCI của WoS  </t>
  </si>
  <si>
    <t xml:space="preserve">01 bài báo Q2 trong danh mục SCIE, SSCI, AHCI của WoS  </t>
  </si>
  <si>
    <t>01 bài báo Q1 trong danh mục SCIE của WoS</t>
  </si>
  <si>
    <t>01 bài báo Q1 trong danh mục SCIE của WoS và 01 sở hữu trí tuệ</t>
  </si>
  <si>
    <t>01 Bài báo đăng trên tạp chí khoa học trong danh mục Scopus và xếp hạng Q2 theo ngành của Scimago</t>
  </si>
  <si>
    <t>01 Bài báo danh mục SCIE được phân nhóm Q2 theo hệ số ảnh hưởng chuyên ngành (Journal Impact Factor – JIF)</t>
  </si>
  <si>
    <t>01 Bài báo danh mục SCIE được phân nhóm Q4 theo hệ số ảnh hưởng chuyên ngành (Journal Impact Factor – JIF)</t>
  </si>
  <si>
    <t>Bài báo đăng trên tạp chí khoa học trong danh mục Scopus và xếp hạng Q3 theo ngành của Scimago</t>
  </si>
  <si>
    <t>- 01 Bài báo danh mục SCIE được phân nhóm Q2 theo hệ số ảnh hưởng chuyên ngành (Journal Impact Factor – JIF)
-Sản phẩm ứng dụng: mô hình</t>
  </si>
  <si>
    <t>-01 Bài báo danh mục SCIE được phân nhóm Q3 theo hệ số ảnh hưởng chuyên ngành (Journal Impact Factor – JIF)</t>
  </si>
  <si>
    <t>-01 Bài báo danh mục SCIE được phân nhóm Q1 theo hệ số ảnh hưởng chuyên ngành (Journal Impact Factor – JIF)</t>
  </si>
  <si>
    <t>01 bài báo đăng trên tạp chí trong danh mục Scopus chưa xếp hạng Q hoặc 01 bài báo đăng trên tạp chí trong danh mục ESCI của WoS</t>
  </si>
  <si>
    <t>-01 Bài báo danh mục SCIE được phân nhóm Q2 theo hệ số ảnh hưởng chuyên ngành (Journal Impact Factor – JIF)</t>
  </si>
  <si>
    <t>-01 Bài báo đăng trên tạp chí khoa học trong danh mục Scopus và xếp hạng Q4 theo ngành của Scimago</t>
  </si>
  <si>
    <t>Bài báo quốc tế (Tạp chí khoa học trong danh mục Scopus và xếp hạng Q4 theo Scimago)</t>
  </si>
  <si>
    <t>Bài báo tạp chí KHGDKT</t>
  </si>
  <si>
    <t>-01 Bài báo danh mục SCIE được phân nhóm Q2 theo hệ số ảnh hưởng chuyên ngành (Journal Impact Factor – JIF)
-01 học viên cao học
-01 sản phẩm ứng dụng: thiết bị ĐHKK dùng môi chất lạnh CO2 giải nhiệt bằng nước kiểu ngập</t>
  </si>
  <si>
    <t>-01 bài báo đăng trong tạp chí trong nước trong danh mục của Hội đồng Giáo sư Nhà nước có điểm từ 0, 75 – 1, 25
-01 mô hình siêu tụ điện trên hệ thống khởi động ô tô</t>
  </si>
  <si>
    <t>-01 Bài báo danh mục SCIE được phân nhóm Q4 theo hệ số ảnh hưởng chuyên ngành (Journal Impact Factor – JIF)</t>
  </si>
  <si>
    <t>-01 Bài báo danh mục SCIE được phân nhóm Q1 theo hệ số ảnh hưởng chuyên ngành (Journal Impact Factor – JIF)
-01 Bài báo danh mục SCIE được phân nhóm Q2 theo hệ số ảnh hưởng chuyên ngành (Journal Impact Factor – JIF)</t>
  </si>
  <si>
    <t>Bài đăng kỷ yếu hội nghị quốc tế uy tín</t>
  </si>
  <si>
    <t>Bài báo đăng tạp chí KHGDKT</t>
  </si>
  <si>
    <t>01 Bài báo đăng trên tạp chí khoa học trong danh mục Scopus và xếp hạng Q2 theo ngành Scimago</t>
  </si>
  <si>
    <t>-01 Bài báo danh mục SCIE được phân nhóm Q1 theo hệ số ảnh hưởng chuyên ngành (Journal Impact Factor – JIF)
- 01 HVCH</t>
  </si>
  <si>
    <t>01 Tạp chí trong nước trong danh mục Hội đồng Giáo sư Nhà nước tính điểm từ 0,75-1,25.</t>
  </si>
  <si>
    <t>-01 Bài báo danh mục SSCI được phân nhóm Q1 theo hệ số ảnh hưởng chuyên ngành (Journal Impact Factor – JIF)</t>
  </si>
  <si>
    <t>Viện Sư phạm Kỹ thuật: 05 đề tài</t>
  </si>
  <si>
    <t>Khoa In và Truyền thông: 01 đề tài</t>
  </si>
  <si>
    <t>Nghiên cứu điều chế màng TiO 2 -Chitosan xử lý thuốc nhuộm công nghiệp dưới ánh sáng mặt trời</t>
  </si>
  <si>
    <t>Khoa Khoa học Ứng dụng: 14 đề tài</t>
  </si>
  <si>
    <t>Dự kiến kết quả đạt được:
(Số lượng sản phẩm bài báo, đào tạo, mô hình,…)</t>
  </si>
  <si>
    <t>- 01 bài báo đăng trên tạp chí Khoa học giáo dục Kỹ thuật tính điểm 0.5
-Mô hình sản phẩm kit thí nghiệm trên chip FPGA với ngôn ngữ VHDL sử dụng để giảng dạy cho khoa Điện-Điện tử</t>
  </si>
  <si>
    <t>Đánh giá niềm tin (trust value) trong môi trường Fog (fog computing)</t>
  </si>
  <si>
    <t>(Chín tỷ hai trăm mười bảy triệu đồng)</t>
  </si>
  <si>
    <t>Hội tụ theo trung bình của mảng các biến ngẫu nhiên phụ thuộc âm đôi một</t>
  </si>
  <si>
    <t>01 bài báo Tạp chí có trong danh mục SCIE và được phân nhóm Q1/Q2 (JIF)</t>
  </si>
  <si>
    <t>01 bài báo Tạp chí có trong danh mục SCIE và được phân nhóm Q2 (JIF)</t>
  </si>
  <si>
    <t>Nguyễn Tuấn Vũ</t>
  </si>
  <si>
    <t>(Bằng chữ: Một trăm tám mươi sáu triệu đồng)</t>
  </si>
  <si>
    <t>Dự đoán giá tiền điện tử sử dụng mô hình kết hợp mạng LSTM và mô hình MARKOV ẩn.</t>
  </si>
  <si>
    <t>Phân tích ảnh hưởng phụ thuộc kích thước đến dao động kết cấu tấm vi mô cơ điện</t>
  </si>
  <si>
    <t>So sánh hiệu năng của các phương pháp xấp xỉ Kriging và RBF</t>
  </si>
  <si>
    <t>- 01 Báo khoa học đăng trên tạp chí quốc tế có uy tín (Q1)
- 01 Báo khoa học đăng trên tạp chí quốc tế có uy tín (Q1/ Q2)
- 01 Độc quyền giải pháp hữu ích
- 01 Thiết bị điều khiển phân số (Áp dụng thành công trên mô hình tháp ethanol-nước quy mô phòng thí nghiệm)
- 01 Hỗ trợ đào tạo NCS</t>
  </si>
  <si>
    <r>
      <rPr>
        <b/>
        <sz val="14"/>
        <rFont val="Times New Roman"/>
        <family val="1"/>
      </rPr>
      <t xml:space="preserve">DANH MỤC ĐĂNG KÝ ĐỀ TÀI NGHIÊN CỨU KHOA HỌC CẤP TRƯỜNG ĐĂNG KÝ THỰC HIỆN NĂM 2022
</t>
    </r>
    <r>
      <rPr>
        <sz val="13"/>
        <rFont val="Times New Roman"/>
        <family val="1"/>
      </rPr>
      <t>(Kèm theo Quyết định Số          /QĐ-ĐHSPKT ngày      tháng     năm     )</t>
    </r>
  </si>
  <si>
    <t>DANH MỤC ĐỀ TÀI NGHIÊN CỨU KHOA HỌC CẤP TRƯỜNG ĐĂNG KÝ THỰC HIỆN NĂM 2022</t>
  </si>
  <si>
    <t>DANH MỤC ĐỀ TÀI NGHIÊN CỨU KHOA HỌC DÀNH CHO NCS, HVCH ĐĂNG KÝ THỰC HIỆN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</si>
</sst>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6" x14ac:knownFonts="1">
    <font>
      <sz val="12"/>
      <color rgb="FF000000"/>
      <name val="Times New Roman"/>
    </font>
    <font>
      <sz val="12"/>
      <color theme="1"/>
      <name val="Times New Roman"/>
      <family val="1"/>
    </font>
    <font>
      <sz val="12"/>
      <name val="Times New Roman"/>
      <family val="1"/>
    </font>
    <font>
      <b/>
      <sz val="12"/>
      <color theme="1"/>
      <name val="Times New Roman"/>
      <family val="1"/>
    </font>
    <font>
      <b/>
      <sz val="18"/>
      <color theme="1"/>
      <name val="Times New Roman"/>
      <family val="1"/>
    </font>
    <font>
      <sz val="12"/>
      <name val="Times New Roman"/>
      <family val="1"/>
    </font>
    <font>
      <b/>
      <sz val="12"/>
      <name val="Times New Roman"/>
      <family val="1"/>
    </font>
    <font>
      <b/>
      <sz val="11"/>
      <name val="Times New Roman"/>
      <family val="1"/>
    </font>
    <font>
      <sz val="12"/>
      <name val="Times New Roman"/>
      <family val="1"/>
    </font>
    <font>
      <sz val="12"/>
      <color rgb="FFFF0000"/>
      <name val="Times New Roman"/>
      <family val="1"/>
    </font>
    <font>
      <i/>
      <sz val="13"/>
      <color theme="1"/>
      <name val="Times New Roman"/>
      <family val="1"/>
    </font>
    <font>
      <b/>
      <sz val="13"/>
      <color theme="1"/>
      <name val="Times New Roman"/>
      <family val="1"/>
    </font>
    <font>
      <sz val="14"/>
      <color theme="1"/>
      <name val="Times New Roman"/>
      <family val="1"/>
    </font>
    <font>
      <b/>
      <sz val="15"/>
      <color theme="1"/>
      <name val="Times New Roman"/>
      <family val="1"/>
    </font>
    <font>
      <sz val="15"/>
      <color theme="1"/>
      <name val="Times New Roman"/>
      <family val="1"/>
    </font>
    <font>
      <sz val="12"/>
      <color rgb="FFFF0000"/>
      <name val="Times New Roman"/>
      <family val="1"/>
    </font>
    <font>
      <sz val="12"/>
      <color rgb="FF000000"/>
      <name val="Times New Roman"/>
      <family val="1"/>
    </font>
    <font>
      <b/>
      <sz val="12"/>
      <color theme="1"/>
      <name val="Times New Roman"/>
      <family val="1"/>
    </font>
    <font>
      <b/>
      <sz val="12"/>
      <color rgb="FFFF0000"/>
      <name val="Times New Roman"/>
      <family val="1"/>
    </font>
    <font>
      <sz val="12"/>
      <color theme="1"/>
      <name val="Times New Roman"/>
      <family val="1"/>
    </font>
    <font>
      <b/>
      <i/>
      <sz val="12"/>
      <color theme="1"/>
      <name val="Times New Roman"/>
      <family val="1"/>
    </font>
    <font>
      <sz val="12"/>
      <name val="Times New Roman"/>
      <family val="1"/>
    </font>
    <font>
      <b/>
      <sz val="12"/>
      <name val="Times New Roman"/>
      <family val="1"/>
    </font>
    <font>
      <b/>
      <sz val="12"/>
      <color rgb="FF000000"/>
      <name val="Times New Roman"/>
      <family val="1"/>
    </font>
    <font>
      <sz val="12"/>
      <color rgb="FF0070C0"/>
      <name val="Times New Roman"/>
      <family val="1"/>
    </font>
    <font>
      <sz val="13"/>
      <name val="Times New Roman"/>
      <family val="1"/>
    </font>
    <font>
      <sz val="13"/>
      <color theme="1"/>
      <name val="Times New Roman"/>
      <family val="1"/>
    </font>
    <font>
      <i/>
      <sz val="12"/>
      <color theme="1"/>
      <name val="Times New Roman"/>
      <family val="1"/>
    </font>
    <font>
      <b/>
      <sz val="16"/>
      <color theme="1"/>
      <name val="Times New Roman"/>
      <family val="1"/>
    </font>
    <font>
      <b/>
      <sz val="14"/>
      <color theme="1"/>
      <name val="Times New Roman"/>
      <family val="1"/>
    </font>
    <font>
      <sz val="12"/>
      <color theme="1"/>
      <name val="Calibri"/>
      <family val="2"/>
    </font>
    <font>
      <sz val="13"/>
      <color rgb="FF000000"/>
      <name val="Times New Roman"/>
      <family val="1"/>
    </font>
    <font>
      <sz val="12"/>
      <color rgb="FF00B0F0"/>
      <name val="Times New Roman"/>
      <family val="1"/>
    </font>
    <font>
      <sz val="12"/>
      <color rgb="FFFF0000"/>
      <name val="Calibri"/>
      <family val="2"/>
    </font>
    <font>
      <sz val="13"/>
      <color rgb="FFFF0000"/>
      <name val="Times New Roman"/>
      <family val="1"/>
    </font>
    <font>
      <i/>
      <sz val="12"/>
      <name val="Times New Roman"/>
      <family val="1"/>
    </font>
    <font>
      <sz val="12"/>
      <name val="Calibri"/>
      <family val="2"/>
    </font>
    <font>
      <b/>
      <sz val="16"/>
      <name val="Times New Roman"/>
      <family val="1"/>
    </font>
    <font>
      <b/>
      <i/>
      <sz val="12"/>
      <name val="Times New Roman"/>
      <family val="1"/>
    </font>
    <font>
      <i/>
      <sz val="13"/>
      <name val="Times New Roman"/>
      <family val="1"/>
    </font>
    <font>
      <b/>
      <sz val="13"/>
      <name val="Times New Roman"/>
      <family val="1"/>
    </font>
    <font>
      <sz val="14"/>
      <name val="Times New Roman"/>
      <family val="1"/>
    </font>
    <font>
      <sz val="15"/>
      <name val="Times New Roman"/>
      <family val="1"/>
    </font>
    <font>
      <b/>
      <sz val="15"/>
      <name val="Times New Roman"/>
      <family val="1"/>
    </font>
    <font>
      <b/>
      <sz val="18"/>
      <name val="Times New Roman"/>
      <family val="1"/>
    </font>
    <font>
      <b/>
      <sz val="14"/>
      <name val="Times New Roman"/>
      <family val="1"/>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s>
  <borders count="3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dotted">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dotted">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indexed="64"/>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s>
  <cellStyleXfs count="2">
    <xf numFmtId="0" fontId="0" fillId="0" borderId="0"/>
    <xf numFmtId="43" fontId="16" fillId="0" borderId="0" applyFont="0" applyFill="0" applyBorder="0" applyAlignment="0" applyProtection="0"/>
  </cellStyleXfs>
  <cellXfs count="564">
    <xf numFmtId="0" fontId="0" fillId="0" borderId="0" xfId="0" applyFont="1" applyAlignment="1"/>
    <xf numFmtId="0" fontId="1" fillId="2" borderId="0" xfId="0" applyFont="1" applyFill="1" applyAlignment="1"/>
    <xf numFmtId="0" fontId="0" fillId="2" borderId="0" xfId="0" applyFont="1" applyFill="1" applyAlignment="1"/>
    <xf numFmtId="0" fontId="2" fillId="2" borderId="12" xfId="0" applyFont="1" applyFill="1" applyBorder="1" applyAlignment="1">
      <alignment horizontal="left" vertical="center" wrapText="1"/>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xf numFmtId="0" fontId="0" fillId="0" borderId="0" xfId="0" applyFont="1" applyFill="1" applyAlignment="1"/>
    <xf numFmtId="49" fontId="1" fillId="0" borderId="0" xfId="0" applyNumberFormat="1" applyFont="1" applyFill="1" applyAlignment="1">
      <alignment horizontal="left"/>
    </xf>
    <xf numFmtId="164" fontId="1" fillId="0" borderId="0" xfId="0" applyNumberFormat="1" applyFont="1" applyFill="1" applyAlignment="1">
      <alignment horizontal="left" vertical="top"/>
    </xf>
    <xf numFmtId="0" fontId="1" fillId="0" borderId="0" xfId="0" applyFont="1" applyFill="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1" fillId="0" borderId="0" xfId="0" applyFont="1" applyFill="1" applyAlignment="1">
      <alignment horizontal="center" vertical="center"/>
    </xf>
    <xf numFmtId="164" fontId="6" fillId="0" borderId="12" xfId="0" applyNumberFormat="1" applyFont="1" applyFill="1" applyBorder="1" applyAlignment="1">
      <alignment vertical="center"/>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2" xfId="0" quotePrefix="1" applyFont="1" applyFill="1" applyBorder="1" applyAlignment="1">
      <alignment horizontal="left" vertical="center" wrapText="1"/>
    </xf>
    <xf numFmtId="164" fontId="2" fillId="0" borderId="12" xfId="0" applyNumberFormat="1" applyFont="1" applyFill="1" applyBorder="1" applyAlignment="1">
      <alignment horizontal="center" vertical="center"/>
    </xf>
    <xf numFmtId="0" fontId="19" fillId="0" borderId="12" xfId="0" applyFont="1" applyFill="1" applyBorder="1" applyAlignment="1">
      <alignment horizontal="left"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vertical="center" wrapText="1"/>
    </xf>
    <xf numFmtId="0" fontId="21" fillId="0" borderId="12" xfId="0" quotePrefix="1" applyFont="1" applyFill="1" applyBorder="1" applyAlignment="1">
      <alignment vertical="center" wrapText="1"/>
    </xf>
    <xf numFmtId="3" fontId="21" fillId="0" borderId="12" xfId="0" applyNumberFormat="1" applyFont="1" applyFill="1" applyBorder="1" applyAlignment="1">
      <alignment vertical="center" wrapText="1"/>
    </xf>
    <xf numFmtId="164" fontId="22" fillId="0" borderId="12" xfId="0" applyNumberFormat="1" applyFont="1" applyFill="1" applyBorder="1" applyAlignment="1">
      <alignment vertical="center"/>
    </xf>
    <xf numFmtId="0" fontId="3" fillId="0" borderId="12" xfId="0" applyFont="1" applyFill="1" applyBorder="1" applyAlignment="1">
      <alignment vertical="center"/>
    </xf>
    <xf numFmtId="164" fontId="3" fillId="0" borderId="12" xfId="0" applyNumberFormat="1" applyFont="1" applyFill="1" applyBorder="1" applyAlignment="1">
      <alignment vertical="center"/>
    </xf>
    <xf numFmtId="0" fontId="20" fillId="0" borderId="0" xfId="0" applyFont="1" applyFill="1" applyBorder="1" applyAlignment="1">
      <alignment vertical="center"/>
    </xf>
    <xf numFmtId="0" fontId="1" fillId="0" borderId="0" xfId="0" applyFont="1" applyFill="1" applyAlignment="1">
      <alignment horizontal="center" vertical="top"/>
    </xf>
    <xf numFmtId="0" fontId="12" fillId="0" borderId="0" xfId="0" applyFont="1" applyFill="1" applyAlignment="1">
      <alignment horizontal="left"/>
    </xf>
    <xf numFmtId="0" fontId="12" fillId="0" borderId="0" xfId="0" applyFont="1" applyFill="1" applyAlignment="1">
      <alignment horizontal="center"/>
    </xf>
    <xf numFmtId="0" fontId="26" fillId="0" borderId="0" xfId="0" applyFont="1" applyFill="1" applyAlignment="1"/>
    <xf numFmtId="49" fontId="12" fillId="0" borderId="0" xfId="0" applyNumberFormat="1" applyFont="1" applyFill="1" applyAlignment="1">
      <alignment horizontal="left"/>
    </xf>
    <xf numFmtId="0" fontId="26" fillId="0" borderId="0" xfId="0" applyFont="1" applyFill="1" applyAlignment="1">
      <alignment horizontal="center"/>
    </xf>
    <xf numFmtId="0" fontId="14" fillId="0" borderId="0" xfId="0" applyFont="1" applyFill="1" applyAlignment="1">
      <alignment horizontal="left"/>
    </xf>
    <xf numFmtId="0" fontId="14" fillId="0" borderId="0" xfId="0" applyFont="1" applyFill="1" applyAlignment="1">
      <alignment horizontal="center"/>
    </xf>
    <xf numFmtId="0" fontId="0" fillId="0" borderId="0" xfId="0" applyFont="1" applyFill="1" applyAlignment="1">
      <alignment horizontal="center" vertical="center"/>
    </xf>
    <xf numFmtId="0" fontId="27" fillId="0" borderId="0" xfId="0" applyFont="1" applyFill="1" applyAlignment="1">
      <alignment horizontal="center"/>
    </xf>
    <xf numFmtId="0" fontId="5" fillId="0" borderId="12" xfId="0" applyFont="1" applyFill="1" applyBorder="1" applyAlignment="1">
      <alignment vertical="center" wrapText="1"/>
    </xf>
    <xf numFmtId="164" fontId="1" fillId="0" borderId="12" xfId="0" applyNumberFormat="1" applyFont="1" applyFill="1" applyBorder="1" applyAlignment="1">
      <alignment horizontal="left" vertical="center"/>
    </xf>
    <xf numFmtId="3" fontId="21" fillId="0" borderId="12" xfId="0" applyNumberFormat="1" applyFont="1" applyFill="1" applyBorder="1" applyAlignment="1">
      <alignment horizontal="right" vertical="center" wrapText="1"/>
    </xf>
    <xf numFmtId="0" fontId="2" fillId="0" borderId="12" xfId="0" applyFont="1" applyFill="1" applyBorder="1" applyAlignment="1">
      <alignment horizontal="left" vertical="center"/>
    </xf>
    <xf numFmtId="3" fontId="21" fillId="0" borderId="12" xfId="0" applyNumberFormat="1" applyFont="1" applyFill="1" applyBorder="1" applyAlignment="1">
      <alignment horizontal="righ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164" fontId="6" fillId="0" borderId="12" xfId="0" applyNumberFormat="1" applyFont="1" applyFill="1" applyBorder="1" applyAlignment="1">
      <alignment horizontal="right" vertical="center" wrapText="1"/>
    </xf>
    <xf numFmtId="0" fontId="2"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3" fillId="0" borderId="12" xfId="0" applyFont="1" applyFill="1" applyBorder="1" applyAlignment="1">
      <alignment vertical="center" wrapText="1"/>
    </xf>
    <xf numFmtId="164" fontId="1" fillId="0" borderId="12" xfId="0" applyNumberFormat="1" applyFont="1" applyFill="1" applyBorder="1" applyAlignment="1">
      <alignment horizontal="left" vertical="center" wrapText="1"/>
    </xf>
    <xf numFmtId="0" fontId="20" fillId="0" borderId="0" xfId="0" applyFont="1" applyFill="1" applyBorder="1" applyAlignment="1">
      <alignment vertical="center" wrapText="1"/>
    </xf>
    <xf numFmtId="0" fontId="12" fillId="0" borderId="0" xfId="0" applyFont="1" applyFill="1" applyAlignment="1">
      <alignment horizontal="left" vertical="center" wrapText="1"/>
    </xf>
    <xf numFmtId="0" fontId="12" fillId="0" borderId="0" xfId="0" applyFont="1" applyFill="1" applyAlignment="1">
      <alignment horizontal="center" vertical="center" wrapText="1"/>
    </xf>
    <xf numFmtId="0" fontId="2" fillId="0" borderId="12" xfId="0" quotePrefix="1" applyFont="1" applyFill="1" applyBorder="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justify" vertical="center"/>
    </xf>
    <xf numFmtId="164" fontId="1" fillId="0" borderId="0" xfId="0" applyNumberFormat="1" applyFont="1" applyFill="1" applyAlignment="1"/>
    <xf numFmtId="164" fontId="2" fillId="0" borderId="12" xfId="1" applyNumberFormat="1" applyFont="1" applyFill="1" applyBorder="1" applyAlignment="1">
      <alignment horizontal="left" vertical="center" wrapText="1"/>
    </xf>
    <xf numFmtId="0" fontId="2" fillId="0" borderId="0" xfId="0" applyFont="1" applyFill="1" applyAlignment="1">
      <alignment vertical="center" wrapText="1"/>
    </xf>
    <xf numFmtId="3" fontId="2" fillId="0" borderId="12" xfId="0" applyNumberFormat="1" applyFont="1" applyFill="1" applyBorder="1" applyAlignment="1">
      <alignment horizontal="right" vertical="center"/>
    </xf>
    <xf numFmtId="0" fontId="16" fillId="0" borderId="12" xfId="0" applyFont="1" applyFill="1" applyBorder="1" applyAlignment="1">
      <alignment vertical="center" wrapText="1"/>
    </xf>
    <xf numFmtId="0" fontId="2" fillId="0" borderId="19" xfId="0" applyFont="1" applyFill="1" applyBorder="1" applyAlignment="1">
      <alignment horizontal="left" vertical="center"/>
    </xf>
    <xf numFmtId="0" fontId="2" fillId="0" borderId="19" xfId="0" applyFont="1" applyFill="1" applyBorder="1" applyAlignment="1">
      <alignment horizontal="left" vertical="center" wrapText="1"/>
    </xf>
    <xf numFmtId="0" fontId="2" fillId="0" borderId="19" xfId="0" applyFont="1" applyFill="1" applyBorder="1" applyAlignment="1">
      <alignment horizontal="justify" vertical="center" wrapText="1"/>
    </xf>
    <xf numFmtId="3" fontId="2" fillId="0" borderId="19" xfId="0" applyNumberFormat="1" applyFont="1" applyFill="1" applyBorder="1" applyAlignment="1">
      <alignment horizontal="right" vertical="center"/>
    </xf>
    <xf numFmtId="164" fontId="2" fillId="0" borderId="19" xfId="1" applyNumberFormat="1" applyFont="1" applyFill="1" applyBorder="1" applyAlignment="1">
      <alignment horizontal="left" vertical="center" wrapText="1"/>
    </xf>
    <xf numFmtId="164" fontId="2" fillId="0" borderId="12"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0" borderId="12" xfId="0" applyNumberFormat="1" applyFont="1" applyFill="1" applyBorder="1" applyAlignment="1">
      <alignment horizontal="left" vertical="center" wrapText="1"/>
    </xf>
    <xf numFmtId="164" fontId="21" fillId="0" borderId="12" xfId="1" applyNumberFormat="1" applyFont="1" applyFill="1" applyBorder="1" applyAlignment="1">
      <alignment horizontal="left" vertical="center" wrapText="1"/>
    </xf>
    <xf numFmtId="164" fontId="21" fillId="0" borderId="12" xfId="1" applyNumberFormat="1" applyFont="1" applyFill="1" applyBorder="1" applyAlignment="1">
      <alignment horizontal="left" vertical="center"/>
    </xf>
    <xf numFmtId="0" fontId="15" fillId="0" borderId="12" xfId="0" applyFont="1" applyFill="1" applyBorder="1" applyAlignment="1">
      <alignment horizontal="center" vertical="center"/>
    </xf>
    <xf numFmtId="3" fontId="15" fillId="0" borderId="12" xfId="0" applyNumberFormat="1" applyFont="1" applyFill="1" applyBorder="1" applyAlignment="1">
      <alignment vertical="center" wrapText="1"/>
    </xf>
    <xf numFmtId="164" fontId="15" fillId="0" borderId="12" xfId="1" applyNumberFormat="1" applyFont="1" applyFill="1" applyBorder="1" applyAlignment="1">
      <alignment horizontal="left" vertical="center"/>
    </xf>
    <xf numFmtId="0" fontId="15" fillId="0" borderId="12" xfId="0" applyFont="1" applyFill="1" applyBorder="1" applyAlignment="1">
      <alignment horizontal="center" vertical="center" wrapText="1"/>
    </xf>
    <xf numFmtId="164" fontId="18" fillId="0" borderId="12" xfId="0" applyNumberFormat="1" applyFont="1" applyFill="1" applyBorder="1" applyAlignment="1">
      <alignment vertical="center"/>
    </xf>
    <xf numFmtId="0" fontId="15" fillId="0" borderId="12" xfId="0" applyFont="1" applyFill="1" applyBorder="1" applyAlignment="1">
      <alignment vertical="center"/>
    </xf>
    <xf numFmtId="0" fontId="1" fillId="0" borderId="9" xfId="0" applyFont="1" applyFill="1" applyBorder="1" applyAlignment="1">
      <alignment horizontal="center" vertical="center" wrapText="1"/>
    </xf>
    <xf numFmtId="0" fontId="2" fillId="0" borderId="0" xfId="0" applyFont="1" applyFill="1" applyAlignment="1">
      <alignment horizontal="center"/>
    </xf>
    <xf numFmtId="0" fontId="2" fillId="0" borderId="0" xfId="0" applyFont="1" applyFill="1" applyAlignment="1"/>
    <xf numFmtId="0" fontId="2" fillId="0" borderId="0" xfId="0" applyFont="1" applyFill="1" applyAlignment="1">
      <alignment horizontal="left"/>
    </xf>
    <xf numFmtId="49" fontId="2" fillId="0" borderId="0" xfId="0" applyNumberFormat="1" applyFont="1" applyFill="1" applyAlignment="1">
      <alignment horizontal="left"/>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2" fillId="0" borderId="0" xfId="0" applyFont="1" applyFill="1" applyAlignment="1">
      <alignment horizontal="center" vertical="center"/>
    </xf>
    <xf numFmtId="164" fontId="6" fillId="0" borderId="18" xfId="0" applyNumberFormat="1" applyFont="1" applyFill="1" applyBorder="1" applyAlignment="1">
      <alignment vertical="center"/>
    </xf>
    <xf numFmtId="0" fontId="2" fillId="0" borderId="21" xfId="0" applyFont="1" applyFill="1" applyBorder="1" applyAlignment="1">
      <alignment horizontal="center" vertical="center"/>
    </xf>
    <xf numFmtId="164" fontId="2" fillId="0" borderId="21" xfId="0" applyNumberFormat="1" applyFont="1" applyFill="1" applyBorder="1" applyAlignment="1">
      <alignment horizontal="center" vertical="center"/>
    </xf>
    <xf numFmtId="49" fontId="2" fillId="0" borderId="12" xfId="0" applyNumberFormat="1" applyFont="1" applyFill="1" applyBorder="1" applyAlignment="1">
      <alignment horizontal="left" vertical="center" wrapText="1"/>
    </xf>
    <xf numFmtId="164" fontId="2" fillId="0" borderId="12" xfId="1" quotePrefix="1" applyNumberFormat="1" applyFont="1" applyFill="1" applyBorder="1" applyAlignment="1">
      <alignment horizontal="left" vertical="center" wrapText="1"/>
    </xf>
    <xf numFmtId="0" fontId="15" fillId="0" borderId="0" xfId="0" applyFont="1" applyFill="1" applyAlignment="1"/>
    <xf numFmtId="164" fontId="2" fillId="0" borderId="0" xfId="0" applyNumberFormat="1" applyFont="1" applyFill="1" applyAlignment="1"/>
    <xf numFmtId="164" fontId="6" fillId="0" borderId="18" xfId="0" applyNumberFormat="1" applyFont="1" applyFill="1" applyBorder="1" applyAlignment="1">
      <alignment horizontal="right" vertical="center"/>
    </xf>
    <xf numFmtId="164" fontId="2" fillId="0" borderId="21" xfId="0" applyNumberFormat="1" applyFont="1" applyFill="1" applyBorder="1" applyAlignment="1">
      <alignment horizontal="right" vertical="center"/>
    </xf>
    <xf numFmtId="0" fontId="21" fillId="0" borderId="21" xfId="0" applyFont="1" applyFill="1" applyBorder="1" applyAlignment="1">
      <alignment horizontal="center" vertical="center"/>
    </xf>
    <xf numFmtId="0" fontId="21" fillId="0" borderId="21" xfId="0" applyFont="1" applyFill="1" applyBorder="1" applyAlignment="1">
      <alignment horizontal="left" vertical="center" wrapText="1"/>
    </xf>
    <xf numFmtId="0" fontId="21" fillId="0" borderId="21" xfId="0" applyFont="1" applyFill="1" applyBorder="1" applyAlignment="1">
      <alignment vertical="center" wrapText="1"/>
    </xf>
    <xf numFmtId="0" fontId="21" fillId="0" borderId="21" xfId="0" applyNumberFormat="1" applyFont="1" applyFill="1" applyBorder="1" applyAlignment="1">
      <alignment horizontal="left" vertical="center" wrapText="1"/>
    </xf>
    <xf numFmtId="164" fontId="21" fillId="0" borderId="21" xfId="0" applyNumberFormat="1" applyFont="1" applyFill="1" applyBorder="1" applyAlignment="1">
      <alignment horizontal="center" vertical="center"/>
    </xf>
    <xf numFmtId="0" fontId="21" fillId="0" borderId="12" xfId="0" quotePrefix="1" applyFont="1" applyFill="1" applyBorder="1" applyAlignment="1">
      <alignment horizontal="left" vertical="center" wrapText="1"/>
    </xf>
    <xf numFmtId="49" fontId="21" fillId="0" borderId="12" xfId="0" applyNumberFormat="1" applyFont="1" applyFill="1" applyBorder="1" applyAlignment="1">
      <alignment horizontal="left" vertical="center" wrapText="1"/>
    </xf>
    <xf numFmtId="164" fontId="21" fillId="0" borderId="12" xfId="0" applyNumberFormat="1" applyFont="1" applyFill="1" applyBorder="1" applyAlignment="1">
      <alignment horizontal="center" vertical="center"/>
    </xf>
    <xf numFmtId="164" fontId="21" fillId="0" borderId="12" xfId="1" quotePrefix="1" applyNumberFormat="1" applyFont="1" applyFill="1" applyBorder="1" applyAlignment="1">
      <alignment horizontal="left" vertical="center" wrapText="1"/>
    </xf>
    <xf numFmtId="0" fontId="21" fillId="0" borderId="12" xfId="0" quotePrefix="1" applyNumberFormat="1" applyFont="1" applyFill="1" applyBorder="1" applyAlignment="1">
      <alignment horizontal="left" vertical="center" wrapText="1"/>
    </xf>
    <xf numFmtId="164" fontId="3" fillId="0" borderId="0" xfId="0" applyNumberFormat="1" applyFont="1" applyFill="1" applyBorder="1" applyAlignment="1">
      <alignment vertical="center"/>
    </xf>
    <xf numFmtId="164" fontId="2" fillId="0" borderId="14" xfId="0" applyNumberFormat="1" applyFont="1" applyFill="1" applyBorder="1" applyAlignment="1">
      <alignment horizontal="center" vertical="center"/>
    </xf>
    <xf numFmtId="0" fontId="24" fillId="0" borderId="12" xfId="0" applyFont="1" applyFill="1" applyBorder="1" applyAlignment="1">
      <alignment horizontal="center" vertical="center"/>
    </xf>
    <xf numFmtId="164" fontId="24" fillId="0" borderId="14" xfId="0" applyNumberFormat="1" applyFont="1" applyFill="1" applyBorder="1" applyAlignment="1">
      <alignment horizontal="center" vertical="center"/>
    </xf>
    <xf numFmtId="0" fontId="0" fillId="0" borderId="0" xfId="0" applyFont="1" applyFill="1" applyAlignment="1">
      <alignment vertical="center"/>
    </xf>
    <xf numFmtId="0" fontId="2" fillId="0" borderId="21" xfId="0" applyFont="1" applyFill="1" applyBorder="1" applyAlignment="1">
      <alignment vertical="center" wrapText="1"/>
    </xf>
    <xf numFmtId="0" fontId="2" fillId="0" borderId="21" xfId="0" applyNumberFormat="1" applyFont="1" applyFill="1" applyBorder="1" applyAlignment="1">
      <alignment horizontal="left" vertical="center" wrapText="1"/>
    </xf>
    <xf numFmtId="164" fontId="2" fillId="0" borderId="21" xfId="1" applyNumberFormat="1" applyFont="1" applyFill="1" applyBorder="1" applyAlignment="1">
      <alignment horizontal="left" vertical="center" wrapText="1"/>
    </xf>
    <xf numFmtId="164" fontId="2" fillId="0" borderId="20" xfId="1" quotePrefix="1" applyNumberFormat="1" applyFont="1" applyFill="1" applyBorder="1" applyAlignment="1">
      <alignment horizontal="left" vertical="center" wrapText="1"/>
    </xf>
    <xf numFmtId="0" fontId="2" fillId="0" borderId="21" xfId="0" applyFont="1" applyFill="1" applyBorder="1" applyAlignment="1">
      <alignment horizontal="left" vertical="center" wrapText="1"/>
    </xf>
    <xf numFmtId="164" fontId="2" fillId="0" borderId="12" xfId="0" applyNumberFormat="1" applyFont="1" applyFill="1" applyBorder="1" applyAlignment="1">
      <alignment horizontal="center" vertical="center" wrapText="1"/>
    </xf>
    <xf numFmtId="0" fontId="1" fillId="0" borderId="12" xfId="0" applyFont="1" applyFill="1" applyBorder="1" applyAlignment="1">
      <alignment vertical="center" wrapText="1"/>
    </xf>
    <xf numFmtId="0" fontId="24" fillId="0" borderId="12" xfId="0" applyFont="1" applyFill="1" applyBorder="1" applyAlignment="1">
      <alignment horizontal="left" vertical="center" wrapText="1"/>
    </xf>
    <xf numFmtId="0" fontId="24" fillId="0" borderId="12" xfId="0" applyFont="1" applyFill="1" applyBorder="1" applyAlignment="1">
      <alignment vertical="center" wrapText="1"/>
    </xf>
    <xf numFmtId="0" fontId="8" fillId="0" borderId="12" xfId="0" applyFont="1" applyFill="1" applyBorder="1" applyAlignment="1">
      <alignment vertical="center" wrapText="1"/>
    </xf>
    <xf numFmtId="0" fontId="6" fillId="0" borderId="12" xfId="0" applyFont="1" applyFill="1" applyBorder="1" applyAlignment="1">
      <alignment vertical="center"/>
    </xf>
    <xf numFmtId="0" fontId="2" fillId="0" borderId="21" xfId="0" quotePrefix="1" applyFont="1" applyFill="1" applyBorder="1" applyAlignment="1">
      <alignment vertical="center" wrapText="1"/>
    </xf>
    <xf numFmtId="0" fontId="9" fillId="0" borderId="12" xfId="0" applyFont="1" applyFill="1" applyBorder="1" applyAlignment="1">
      <alignment vertical="center" wrapText="1"/>
    </xf>
    <xf numFmtId="0" fontId="2" fillId="0" borderId="12" xfId="0" quotePrefix="1" applyNumberFormat="1" applyFont="1" applyFill="1" applyBorder="1" applyAlignment="1">
      <alignment horizontal="left" vertical="center" wrapText="1"/>
    </xf>
    <xf numFmtId="0" fontId="1"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vertical="center" wrapText="1"/>
    </xf>
    <xf numFmtId="164" fontId="2" fillId="0" borderId="12" xfId="1" applyNumberFormat="1" applyFont="1" applyFill="1" applyBorder="1" applyAlignment="1">
      <alignment horizontal="right" vertical="center"/>
    </xf>
    <xf numFmtId="49" fontId="2" fillId="0" borderId="12" xfId="1" applyNumberFormat="1" applyFont="1" applyFill="1" applyBorder="1" applyAlignment="1">
      <alignment horizontal="left" vertical="center" wrapText="1"/>
    </xf>
    <xf numFmtId="49" fontId="9" fillId="0" borderId="12" xfId="0" applyNumberFormat="1" applyFont="1" applyFill="1" applyBorder="1" applyAlignment="1">
      <alignment horizontal="center" vertical="center" wrapText="1"/>
    </xf>
    <xf numFmtId="164" fontId="1" fillId="0" borderId="7" xfId="0" applyNumberFormat="1"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vertical="center" wrapText="1"/>
    </xf>
    <xf numFmtId="0" fontId="1" fillId="0" borderId="7" xfId="0" quotePrefix="1" applyFont="1" applyFill="1" applyBorder="1" applyAlignment="1">
      <alignment vertical="center" wrapText="1"/>
    </xf>
    <xf numFmtId="0" fontId="1" fillId="0" borderId="7" xfId="0" quotePrefix="1" applyFont="1" applyFill="1" applyBorder="1" applyAlignment="1">
      <alignment horizontal="left" vertical="center" wrapText="1"/>
    </xf>
    <xf numFmtId="164" fontId="1" fillId="0" borderId="7"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2" xfId="0" quotePrefix="1" applyFont="1" applyFill="1" applyBorder="1" applyAlignment="1">
      <alignment vertical="center" wrapText="1"/>
    </xf>
    <xf numFmtId="164" fontId="1" fillId="0" borderId="2" xfId="0" applyNumberFormat="1" applyFont="1" applyFill="1" applyBorder="1" applyAlignment="1">
      <alignment horizontal="center" vertical="center"/>
    </xf>
    <xf numFmtId="164" fontId="1" fillId="0" borderId="8" xfId="0" applyNumberFormat="1" applyFont="1" applyFill="1" applyBorder="1" applyAlignment="1">
      <alignment horizontal="left" vertical="center" wrapText="1"/>
    </xf>
    <xf numFmtId="0" fontId="1" fillId="0" borderId="2" xfId="0" quotePrefix="1"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vertical="center" wrapText="1"/>
    </xf>
    <xf numFmtId="0" fontId="1" fillId="0" borderId="3" xfId="0" quotePrefix="1" applyFont="1" applyFill="1" applyBorder="1" applyAlignment="1">
      <alignment vertical="center" wrapText="1"/>
    </xf>
    <xf numFmtId="0" fontId="1" fillId="0" borderId="6" xfId="0" applyFont="1" applyFill="1" applyBorder="1" applyAlignment="1">
      <alignment horizontal="left" vertical="center" wrapText="1"/>
    </xf>
    <xf numFmtId="0" fontId="1" fillId="0" borderId="12" xfId="0" quotePrefix="1" applyFont="1" applyFill="1" applyBorder="1" applyAlignment="1">
      <alignment vertical="center" wrapText="1"/>
    </xf>
    <xf numFmtId="164" fontId="1" fillId="0" borderId="13" xfId="0" applyNumberFormat="1" applyFont="1" applyFill="1" applyBorder="1" applyAlignment="1">
      <alignment horizontal="right" vertical="center" wrapText="1"/>
    </xf>
    <xf numFmtId="164" fontId="1" fillId="0" borderId="16" xfId="0" applyNumberFormat="1" applyFont="1" applyFill="1" applyBorder="1" applyAlignment="1">
      <alignment horizontal="right" vertical="center" wrapText="1"/>
    </xf>
    <xf numFmtId="164" fontId="1" fillId="0" borderId="17" xfId="0" applyNumberFormat="1" applyFont="1" applyFill="1" applyBorder="1" applyAlignment="1">
      <alignment horizontal="left" vertical="center" wrapText="1"/>
    </xf>
    <xf numFmtId="164" fontId="1" fillId="0" borderId="12" xfId="0" applyNumberFormat="1" applyFont="1" applyFill="1" applyBorder="1" applyAlignment="1">
      <alignment horizontal="center" vertical="center"/>
    </xf>
    <xf numFmtId="0" fontId="2" fillId="2" borderId="12" xfId="0" applyFont="1" applyFill="1" applyBorder="1" applyAlignment="1">
      <alignment horizontal="left" vertical="center"/>
    </xf>
    <xf numFmtId="3" fontId="2" fillId="2" borderId="12" xfId="0" applyNumberFormat="1" applyFont="1" applyFill="1" applyBorder="1" applyAlignment="1">
      <alignment horizontal="right" vertical="center"/>
    </xf>
    <xf numFmtId="164" fontId="2" fillId="2" borderId="12" xfId="1" applyNumberFormat="1" applyFont="1" applyFill="1" applyBorder="1" applyAlignment="1">
      <alignment horizontal="left" vertical="center" wrapText="1"/>
    </xf>
    <xf numFmtId="0" fontId="1" fillId="2" borderId="12" xfId="0" applyFont="1" applyFill="1" applyBorder="1" applyAlignment="1">
      <alignment horizontal="left" vertical="center" wrapText="1"/>
    </xf>
    <xf numFmtId="164" fontId="1" fillId="2" borderId="13" xfId="0" applyNumberFormat="1" applyFont="1" applyFill="1" applyBorder="1" applyAlignment="1">
      <alignment horizontal="right" vertical="center" wrapText="1"/>
    </xf>
    <xf numFmtId="164" fontId="1" fillId="2" borderId="7" xfId="0" applyNumberFormat="1" applyFont="1" applyFill="1" applyBorder="1" applyAlignment="1">
      <alignment horizontal="left" vertical="center" wrapText="1"/>
    </xf>
    <xf numFmtId="0" fontId="16" fillId="0" borderId="12" xfId="0" applyFont="1" applyFill="1" applyBorder="1" applyAlignment="1">
      <alignment vertical="center"/>
    </xf>
    <xf numFmtId="0" fontId="2" fillId="2" borderId="12" xfId="0" applyFont="1" applyFill="1" applyBorder="1" applyAlignment="1">
      <alignment vertical="center" wrapText="1"/>
    </xf>
    <xf numFmtId="0" fontId="1" fillId="0" borderId="21" xfId="0" applyFont="1" applyFill="1" applyBorder="1" applyAlignment="1">
      <alignment vertical="center" wrapText="1"/>
    </xf>
    <xf numFmtId="0" fontId="0" fillId="0" borderId="0" xfId="0" applyFont="1" applyFill="1" applyAlignment="1"/>
    <xf numFmtId="0" fontId="13" fillId="0" borderId="0" xfId="0" applyFont="1" applyFill="1" applyAlignment="1">
      <alignment horizontal="center"/>
    </xf>
    <xf numFmtId="0" fontId="12" fillId="0" borderId="0" xfId="0" applyFont="1" applyFill="1" applyAlignment="1">
      <alignment horizontal="center"/>
    </xf>
    <xf numFmtId="0" fontId="10" fillId="0" borderId="0" xfId="0" applyFont="1" applyFill="1" applyAlignment="1">
      <alignment horizontal="center" wrapText="1"/>
    </xf>
    <xf numFmtId="0" fontId="11" fillId="0" borderId="0" xfId="0" applyFont="1" applyFill="1" applyAlignment="1">
      <alignment horizontal="center" vertical="center" wrapText="1"/>
    </xf>
    <xf numFmtId="0" fontId="9" fillId="0" borderId="12" xfId="0" applyFont="1" applyFill="1" applyBorder="1" applyAlignment="1">
      <alignment horizontal="left" vertical="center" wrapText="1"/>
    </xf>
    <xf numFmtId="164" fontId="2" fillId="2" borderId="12" xfId="0" applyNumberFormat="1" applyFont="1" applyFill="1" applyBorder="1" applyAlignment="1">
      <alignment horizontal="center" vertical="center" wrapText="1"/>
    </xf>
    <xf numFmtId="0" fontId="21" fillId="2" borderId="21" xfId="0" applyFont="1" applyFill="1" applyBorder="1" applyAlignment="1">
      <alignment horizontal="center" vertical="center"/>
    </xf>
    <xf numFmtId="0" fontId="21" fillId="2" borderId="21" xfId="0" applyFont="1" applyFill="1" applyBorder="1" applyAlignment="1">
      <alignment horizontal="left" vertical="center" wrapText="1"/>
    </xf>
    <xf numFmtId="0" fontId="2" fillId="2" borderId="21" xfId="0" quotePrefix="1" applyFont="1" applyFill="1" applyBorder="1" applyAlignment="1">
      <alignment vertical="center" wrapText="1"/>
    </xf>
    <xf numFmtId="0" fontId="21" fillId="2" borderId="21" xfId="0" applyFont="1" applyFill="1" applyBorder="1" applyAlignment="1">
      <alignment vertical="center" wrapText="1"/>
    </xf>
    <xf numFmtId="0" fontId="21" fillId="2" borderId="21" xfId="0" quotePrefix="1" applyNumberFormat="1" applyFont="1" applyFill="1" applyBorder="1" applyAlignment="1">
      <alignment horizontal="left" vertical="center" wrapText="1"/>
    </xf>
    <xf numFmtId="0" fontId="21" fillId="2" borderId="21" xfId="0" applyNumberFormat="1" applyFont="1" applyFill="1" applyBorder="1" applyAlignment="1">
      <alignment horizontal="left" vertical="center" wrapText="1"/>
    </xf>
    <xf numFmtId="164" fontId="21" fillId="2" borderId="21" xfId="0" applyNumberFormat="1" applyFont="1" applyFill="1" applyBorder="1" applyAlignment="1">
      <alignment horizontal="center" vertical="center"/>
    </xf>
    <xf numFmtId="0" fontId="9" fillId="2" borderId="0" xfId="0" applyFont="1" applyFill="1" applyAlignment="1">
      <alignment horizontal="center" wrapText="1"/>
    </xf>
    <xf numFmtId="0" fontId="1" fillId="0" borderId="0" xfId="0" applyFont="1" applyFill="1" applyAlignment="1">
      <alignment horizontal="center"/>
    </xf>
    <xf numFmtId="0" fontId="21" fillId="2" borderId="12" xfId="0" applyFont="1" applyFill="1" applyBorder="1" applyAlignment="1">
      <alignment horizontal="center" vertical="center"/>
    </xf>
    <xf numFmtId="0" fontId="21" fillId="2" borderId="12" xfId="0" applyFont="1" applyFill="1" applyBorder="1" applyAlignment="1">
      <alignment horizontal="left" vertical="center" wrapText="1"/>
    </xf>
    <xf numFmtId="0" fontId="21" fillId="2" borderId="12" xfId="0" applyFont="1" applyFill="1" applyBorder="1" applyAlignment="1">
      <alignment vertical="center" wrapText="1"/>
    </xf>
    <xf numFmtId="0" fontId="21" fillId="2" borderId="12" xfId="0" quotePrefix="1" applyFont="1" applyFill="1" applyBorder="1" applyAlignment="1">
      <alignment horizontal="left" vertical="center" wrapText="1"/>
    </xf>
    <xf numFmtId="49" fontId="21" fillId="2" borderId="12" xfId="0" applyNumberFormat="1" applyFont="1" applyFill="1" applyBorder="1" applyAlignment="1">
      <alignment horizontal="left" vertical="center" wrapText="1"/>
    </xf>
    <xf numFmtId="164" fontId="21" fillId="2" borderId="12" xfId="0" applyNumberFormat="1" applyFont="1" applyFill="1" applyBorder="1" applyAlignment="1">
      <alignment horizontal="center" vertical="center"/>
    </xf>
    <xf numFmtId="0" fontId="9" fillId="2" borderId="0" xfId="0" applyFont="1" applyFill="1" applyAlignment="1">
      <alignment horizontal="center" vertical="center" wrapText="1"/>
    </xf>
    <xf numFmtId="0" fontId="21" fillId="2" borderId="12" xfId="0" quotePrefix="1" applyNumberFormat="1" applyFont="1" applyFill="1" applyBorder="1" applyAlignment="1">
      <alignment horizontal="left" vertical="center" wrapText="1"/>
    </xf>
    <xf numFmtId="0" fontId="21" fillId="2" borderId="12" xfId="0" applyNumberFormat="1" applyFont="1" applyFill="1" applyBorder="1" applyAlignment="1">
      <alignment horizontal="left" vertical="center" wrapText="1"/>
    </xf>
    <xf numFmtId="0" fontId="2" fillId="2" borderId="0" xfId="0" applyFont="1" applyFill="1" applyAlignment="1">
      <alignment horizontal="center" vertical="center" wrapText="1"/>
    </xf>
    <xf numFmtId="0" fontId="2" fillId="0" borderId="0" xfId="0" applyFont="1" applyFill="1" applyAlignment="1">
      <alignment horizontal="center" vertical="center" wrapText="1"/>
    </xf>
    <xf numFmtId="0" fontId="15" fillId="2" borderId="12" xfId="0" applyFont="1" applyFill="1" applyBorder="1" applyAlignment="1">
      <alignment horizontal="center" vertical="center"/>
    </xf>
    <xf numFmtId="0" fontId="9" fillId="2" borderId="12" xfId="0" applyFont="1" applyFill="1" applyBorder="1" applyAlignment="1">
      <alignment vertical="center" wrapText="1"/>
    </xf>
    <xf numFmtId="0" fontId="15" fillId="2" borderId="12" xfId="0" quotePrefix="1" applyFont="1" applyFill="1" applyBorder="1" applyAlignment="1">
      <alignment vertical="center" wrapText="1"/>
    </xf>
    <xf numFmtId="0" fontId="15" fillId="2" borderId="12" xfId="0" applyFont="1" applyFill="1" applyBorder="1" applyAlignment="1">
      <alignment vertical="center" wrapText="1"/>
    </xf>
    <xf numFmtId="0" fontId="15" fillId="2" borderId="12" xfId="0" quotePrefix="1" applyNumberFormat="1" applyFont="1" applyFill="1" applyBorder="1" applyAlignment="1">
      <alignment horizontal="left" vertical="center" wrapText="1"/>
    </xf>
    <xf numFmtId="0" fontId="15" fillId="2" borderId="12" xfId="0" applyNumberFormat="1" applyFont="1" applyFill="1" applyBorder="1" applyAlignment="1">
      <alignment horizontal="left" vertical="center" wrapText="1"/>
    </xf>
    <xf numFmtId="164" fontId="15" fillId="2" borderId="12" xfId="0" applyNumberFormat="1" applyFont="1" applyFill="1" applyBorder="1" applyAlignment="1">
      <alignment horizontal="center" vertical="center"/>
    </xf>
    <xf numFmtId="164" fontId="2" fillId="0" borderId="21" xfId="1" applyNumberFormat="1" applyFont="1" applyFill="1" applyBorder="1" applyAlignment="1">
      <alignment horizontal="left" vertical="top" wrapText="1"/>
    </xf>
    <xf numFmtId="0" fontId="16" fillId="0" borderId="12" xfId="0" applyFont="1" applyBorder="1" applyAlignment="1">
      <alignment vertical="center" wrapText="1"/>
    </xf>
    <xf numFmtId="0" fontId="2" fillId="3" borderId="19" xfId="0" applyFont="1" applyFill="1" applyBorder="1" applyAlignment="1">
      <alignment horizontal="left" vertical="center" wrapText="1"/>
    </xf>
    <xf numFmtId="164" fontId="2" fillId="3" borderId="23" xfId="0" applyNumberFormat="1" applyFont="1" applyFill="1" applyBorder="1" applyAlignment="1">
      <alignment vertical="center" wrapText="1"/>
    </xf>
    <xf numFmtId="164" fontId="2" fillId="0" borderId="23" xfId="0" applyNumberFormat="1" applyFont="1" applyFill="1" applyBorder="1" applyAlignment="1">
      <alignment vertical="top" wrapText="1"/>
    </xf>
    <xf numFmtId="0" fontId="2" fillId="3" borderId="19" xfId="0" quotePrefix="1" applyFont="1" applyFill="1" applyBorder="1" applyAlignment="1">
      <alignment horizontal="left" vertical="center" wrapText="1"/>
    </xf>
    <xf numFmtId="0" fontId="2" fillId="0" borderId="19" xfId="0" applyFont="1" applyFill="1" applyBorder="1" applyAlignment="1">
      <alignment horizontal="center" vertical="center"/>
    </xf>
    <xf numFmtId="0" fontId="0" fillId="0" borderId="0" xfId="0" applyFont="1" applyFill="1" applyAlignment="1"/>
    <xf numFmtId="164" fontId="6" fillId="0" borderId="14" xfId="0" applyNumberFormat="1" applyFont="1" applyFill="1" applyBorder="1" applyAlignment="1">
      <alignment horizontal="center" vertical="center"/>
    </xf>
    <xf numFmtId="0" fontId="9" fillId="0" borderId="12" xfId="0" applyFont="1" applyFill="1" applyBorder="1" applyAlignment="1">
      <alignment horizontal="center" vertical="center"/>
    </xf>
    <xf numFmtId="0" fontId="2" fillId="0" borderId="12" xfId="0" applyFont="1" applyBorder="1" applyAlignment="1">
      <alignment horizontal="left" vertical="center" wrapText="1"/>
    </xf>
    <xf numFmtId="0" fontId="2" fillId="0" borderId="12" xfId="0" applyFont="1" applyBorder="1" applyAlignment="1">
      <alignment vertical="center" wrapText="1"/>
    </xf>
    <xf numFmtId="49" fontId="2" fillId="0" borderId="12" xfId="0" applyNumberFormat="1" applyFont="1" applyBorder="1" applyAlignment="1">
      <alignment horizontal="left" vertical="center" wrapText="1"/>
    </xf>
    <xf numFmtId="164" fontId="2" fillId="0" borderId="12" xfId="1" quotePrefix="1" applyNumberFormat="1" applyFont="1" applyBorder="1" applyAlignment="1">
      <alignment horizontal="left" vertical="center" wrapText="1"/>
    </xf>
    <xf numFmtId="0" fontId="2" fillId="0" borderId="12" xfId="0" applyFont="1" applyBorder="1" applyAlignment="1">
      <alignment vertical="center"/>
    </xf>
    <xf numFmtId="0" fontId="0" fillId="0" borderId="0" xfId="0" applyFont="1" applyFill="1" applyAlignment="1"/>
    <xf numFmtId="0" fontId="12" fillId="0" borderId="0" xfId="0" applyFont="1" applyFill="1" applyAlignment="1">
      <alignment horizontal="center"/>
    </xf>
    <xf numFmtId="0" fontId="1" fillId="0" borderId="0" xfId="0" applyFont="1" applyFill="1" applyAlignment="1">
      <alignment horizontal="center"/>
    </xf>
    <xf numFmtId="0" fontId="2" fillId="0" borderId="19" xfId="0" applyFont="1" applyFill="1" applyBorder="1" applyAlignment="1">
      <alignment vertical="center" wrapText="1"/>
    </xf>
    <xf numFmtId="0" fontId="2" fillId="0" borderId="19" xfId="0" applyNumberFormat="1" applyFont="1" applyFill="1" applyBorder="1" applyAlignment="1">
      <alignment horizontal="left" vertical="center" wrapText="1"/>
    </xf>
    <xf numFmtId="164" fontId="2" fillId="0" borderId="19" xfId="0" applyNumberFormat="1" applyFont="1" applyFill="1" applyBorder="1" applyAlignment="1">
      <alignment horizontal="center" vertical="center"/>
    </xf>
    <xf numFmtId="164" fontId="6" fillId="0" borderId="19" xfId="0" applyNumberFormat="1" applyFont="1" applyFill="1" applyBorder="1" applyAlignment="1">
      <alignment horizontal="center" vertical="center"/>
    </xf>
    <xf numFmtId="0" fontId="6" fillId="3" borderId="12"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2" fillId="0" borderId="12" xfId="0" applyFont="1" applyBorder="1" applyAlignment="1">
      <alignment horizontal="justify" vertical="center"/>
    </xf>
    <xf numFmtId="0" fontId="2" fillId="0" borderId="19" xfId="0" applyFont="1" applyBorder="1" applyAlignment="1">
      <alignment horizontal="justify" vertical="center"/>
    </xf>
    <xf numFmtId="0" fontId="2" fillId="0" borderId="19" xfId="0" applyFont="1" applyBorder="1" applyAlignment="1">
      <alignment vertical="center" wrapText="1"/>
    </xf>
    <xf numFmtId="164" fontId="2" fillId="0" borderId="23" xfId="0" applyNumberFormat="1" applyFont="1" applyFill="1" applyBorder="1" applyAlignment="1">
      <alignment vertical="center"/>
    </xf>
    <xf numFmtId="0" fontId="6" fillId="0" borderId="19" xfId="0" applyFont="1" applyFill="1" applyBorder="1" applyAlignment="1">
      <alignment horizontal="left" vertical="center" wrapText="1"/>
    </xf>
    <xf numFmtId="0" fontId="2" fillId="0" borderId="21" xfId="0" applyNumberFormat="1" applyFont="1" applyFill="1" applyBorder="1" applyAlignment="1">
      <alignment horizontal="left" vertical="top" wrapText="1"/>
    </xf>
    <xf numFmtId="0" fontId="25" fillId="0" borderId="12" xfId="0" applyFont="1" applyFill="1" applyBorder="1" applyAlignment="1">
      <alignment vertical="center" wrapText="1"/>
    </xf>
    <xf numFmtId="164" fontId="1" fillId="0" borderId="0" xfId="1" applyNumberFormat="1" applyFont="1" applyFill="1" applyAlignment="1"/>
    <xf numFmtId="164" fontId="1" fillId="0" borderId="0" xfId="1" applyNumberFormat="1" applyFont="1" applyFill="1" applyAlignment="1">
      <alignment vertical="center" wrapText="1"/>
    </xf>
    <xf numFmtId="164" fontId="1" fillId="0" borderId="0" xfId="1" applyNumberFormat="1" applyFont="1" applyFill="1" applyAlignment="1">
      <alignment horizontal="center" vertical="center" wrapText="1"/>
    </xf>
    <xf numFmtId="164" fontId="1" fillId="2" borderId="0" xfId="1" applyNumberFormat="1" applyFont="1" applyFill="1" applyAlignment="1"/>
    <xf numFmtId="164" fontId="0" fillId="0" borderId="0" xfId="1" applyNumberFormat="1" applyFont="1" applyFill="1" applyAlignment="1"/>
    <xf numFmtId="164" fontId="2" fillId="0" borderId="0" xfId="1" applyNumberFormat="1" applyFont="1" applyFill="1" applyAlignment="1">
      <alignment horizontal="left" vertical="top"/>
    </xf>
    <xf numFmtId="164" fontId="6" fillId="0" borderId="3" xfId="1" applyNumberFormat="1" applyFont="1" applyFill="1" applyBorder="1" applyAlignment="1">
      <alignment horizontal="center" vertical="top" wrapText="1"/>
    </xf>
    <xf numFmtId="164" fontId="6" fillId="0" borderId="18" xfId="1" applyNumberFormat="1" applyFont="1" applyFill="1" applyBorder="1" applyAlignment="1">
      <alignment vertical="top"/>
    </xf>
    <xf numFmtId="164" fontId="2" fillId="0" borderId="12" xfId="1" applyNumberFormat="1" applyFont="1" applyFill="1" applyBorder="1" applyAlignment="1">
      <alignment vertical="center"/>
    </xf>
    <xf numFmtId="164" fontId="2" fillId="2" borderId="12" xfId="1" applyNumberFormat="1" applyFont="1" applyFill="1" applyBorder="1" applyAlignment="1">
      <alignment vertical="center"/>
    </xf>
    <xf numFmtId="164" fontId="2" fillId="2" borderId="12" xfId="1" applyNumberFormat="1" applyFont="1" applyFill="1" applyBorder="1" applyAlignment="1">
      <alignment vertical="center" wrapText="1"/>
    </xf>
    <xf numFmtId="164" fontId="2" fillId="0" borderId="20" xfId="1" applyNumberFormat="1" applyFont="1" applyFill="1" applyBorder="1" applyAlignment="1">
      <alignment vertical="center"/>
    </xf>
    <xf numFmtId="164" fontId="2" fillId="0" borderId="20" xfId="1" applyNumberFormat="1" applyFont="1" applyFill="1" applyBorder="1" applyAlignment="1">
      <alignment horizontal="center" vertical="center"/>
    </xf>
    <xf numFmtId="164" fontId="2" fillId="0" borderId="12" xfId="1" applyNumberFormat="1" applyFont="1" applyFill="1" applyBorder="1" applyAlignment="1">
      <alignment vertical="center" wrapText="1"/>
    </xf>
    <xf numFmtId="164" fontId="6" fillId="0" borderId="12" xfId="1" applyNumberFormat="1" applyFont="1" applyFill="1" applyBorder="1" applyAlignment="1">
      <alignment horizontal="center" vertical="center" wrapText="1"/>
    </xf>
    <xf numFmtId="164" fontId="9" fillId="0" borderId="12" xfId="1" applyNumberFormat="1" applyFont="1" applyFill="1" applyBorder="1" applyAlignment="1">
      <alignment horizontal="left" vertical="center" wrapText="1"/>
    </xf>
    <xf numFmtId="164" fontId="21" fillId="0" borderId="21" xfId="1" applyNumberFormat="1" applyFont="1" applyFill="1" applyBorder="1" applyAlignment="1">
      <alignment horizontal="center" vertical="center" wrapText="1"/>
    </xf>
    <xf numFmtId="164" fontId="21" fillId="2" borderId="21" xfId="1" applyNumberFormat="1" applyFont="1" applyFill="1" applyBorder="1" applyAlignment="1">
      <alignment horizontal="center" vertical="center" wrapText="1"/>
    </xf>
    <xf numFmtId="164" fontId="21" fillId="0" borderId="12" xfId="1" applyNumberFormat="1" applyFont="1" applyFill="1" applyBorder="1" applyAlignment="1">
      <alignment horizontal="center" vertical="center" wrapText="1"/>
    </xf>
    <xf numFmtId="164" fontId="21" fillId="2" borderId="12" xfId="1" applyNumberFormat="1" applyFont="1" applyFill="1" applyBorder="1" applyAlignment="1">
      <alignment horizontal="center" vertical="center" wrapText="1"/>
    </xf>
    <xf numFmtId="164" fontId="15" fillId="2" borderId="12" xfId="1" applyNumberFormat="1" applyFont="1" applyFill="1" applyBorder="1" applyAlignment="1">
      <alignment horizontal="center" vertical="center" wrapText="1"/>
    </xf>
    <xf numFmtId="164" fontId="24" fillId="0" borderId="12" xfId="1" applyNumberFormat="1" applyFont="1" applyFill="1" applyBorder="1" applyAlignment="1">
      <alignment horizontal="center" vertical="center" wrapText="1"/>
    </xf>
    <xf numFmtId="164" fontId="2" fillId="0" borderId="12" xfId="1" applyNumberFormat="1" applyFont="1" applyFill="1" applyBorder="1" applyAlignment="1">
      <alignment horizontal="left" vertical="center"/>
    </xf>
    <xf numFmtId="164" fontId="20" fillId="0" borderId="12" xfId="1" applyNumberFormat="1" applyFont="1" applyFill="1" applyBorder="1" applyAlignment="1">
      <alignment vertical="center"/>
    </xf>
    <xf numFmtId="164" fontId="10" fillId="0" borderId="12" xfId="1" applyNumberFormat="1" applyFont="1" applyFill="1" applyBorder="1" applyAlignment="1">
      <alignment horizontal="center" wrapText="1"/>
    </xf>
    <xf numFmtId="164" fontId="11" fillId="0" borderId="12" xfId="1" applyNumberFormat="1" applyFont="1" applyFill="1" applyBorder="1" applyAlignment="1">
      <alignment horizontal="center" vertical="center" wrapText="1"/>
    </xf>
    <xf numFmtId="164" fontId="12" fillId="0" borderId="12" xfId="1" applyNumberFormat="1" applyFont="1" applyFill="1" applyBorder="1" applyAlignment="1">
      <alignment horizontal="left"/>
    </xf>
    <xf numFmtId="164" fontId="0" fillId="0" borderId="12" xfId="1" applyNumberFormat="1" applyFont="1" applyFill="1" applyBorder="1" applyAlignment="1"/>
    <xf numFmtId="164" fontId="1" fillId="0" borderId="12" xfId="1" applyNumberFormat="1" applyFont="1" applyFill="1" applyBorder="1" applyAlignment="1">
      <alignment horizontal="left"/>
    </xf>
    <xf numFmtId="164" fontId="2" fillId="0" borderId="12" xfId="1" applyNumberFormat="1" applyFont="1" applyFill="1" applyBorder="1" applyAlignment="1">
      <alignment horizontal="center" vertical="center" wrapText="1"/>
    </xf>
    <xf numFmtId="3" fontId="0" fillId="0" borderId="0" xfId="0" applyNumberFormat="1" applyFont="1" applyAlignment="1"/>
    <xf numFmtId="3" fontId="31" fillId="0" borderId="25" xfId="0" applyNumberFormat="1" applyFont="1" applyBorder="1" applyAlignment="1">
      <alignment horizontal="justify" vertical="center" wrapText="1"/>
    </xf>
    <xf numFmtId="3" fontId="31" fillId="0" borderId="26" xfId="0" applyNumberFormat="1" applyFont="1" applyBorder="1" applyAlignment="1">
      <alignment horizontal="justify" vertical="center"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0" fontId="32" fillId="0" borderId="12" xfId="0" applyFont="1" applyFill="1" applyBorder="1" applyAlignment="1">
      <alignment horizontal="justify" vertical="center"/>
    </xf>
    <xf numFmtId="0" fontId="9" fillId="3" borderId="12" xfId="0" applyFont="1" applyFill="1" applyBorder="1" applyAlignment="1">
      <alignment horizontal="left" vertical="center" wrapText="1"/>
    </xf>
    <xf numFmtId="0" fontId="9" fillId="0" borderId="12" xfId="0" applyFont="1" applyFill="1" applyBorder="1" applyAlignment="1">
      <alignment vertical="top" wrapText="1"/>
    </xf>
    <xf numFmtId="0" fontId="9" fillId="0" borderId="12" xfId="0" applyFont="1" applyBorder="1" applyAlignment="1">
      <alignment vertical="center"/>
    </xf>
    <xf numFmtId="0" fontId="9" fillId="2" borderId="12" xfId="0" applyFont="1" applyFill="1" applyBorder="1" applyAlignment="1">
      <alignment horizontal="left" vertical="center" wrapText="1"/>
    </xf>
    <xf numFmtId="0" fontId="9" fillId="0" borderId="12" xfId="0" quotePrefix="1"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9" xfId="0" applyFont="1" applyBorder="1" applyAlignment="1">
      <alignment vertical="center"/>
    </xf>
    <xf numFmtId="0" fontId="9" fillId="3" borderId="19" xfId="0" applyFont="1" applyFill="1" applyBorder="1" applyAlignment="1">
      <alignment horizontal="left" vertical="center" wrapText="1"/>
    </xf>
    <xf numFmtId="0" fontId="9" fillId="0" borderId="0" xfId="0" applyFont="1" applyFill="1" applyAlignment="1">
      <alignment horizontal="justify" vertical="center"/>
    </xf>
    <xf numFmtId="0" fontId="9" fillId="0" borderId="12" xfId="0" applyFont="1" applyFill="1" applyBorder="1" applyAlignment="1">
      <alignment horizontal="justify" vertical="center" wrapText="1"/>
    </xf>
    <xf numFmtId="0" fontId="9" fillId="0" borderId="0" xfId="0" applyFont="1" applyFill="1" applyAlignment="1">
      <alignment vertical="center" wrapText="1"/>
    </xf>
    <xf numFmtId="49" fontId="9" fillId="0" borderId="12" xfId="0" applyNumberFormat="1" applyFont="1" applyFill="1" applyBorder="1" applyAlignment="1">
      <alignment horizontal="left" vertical="center" wrapText="1"/>
    </xf>
    <xf numFmtId="49" fontId="9" fillId="0" borderId="12" xfId="0" applyNumberFormat="1" applyFont="1" applyFill="1" applyBorder="1" applyAlignment="1">
      <alignment vertical="center" wrapText="1"/>
    </xf>
    <xf numFmtId="0" fontId="9" fillId="0" borderId="12" xfId="0" applyFont="1" applyFill="1" applyBorder="1" applyAlignment="1">
      <alignment horizontal="left" vertical="center"/>
    </xf>
    <xf numFmtId="0" fontId="9" fillId="0" borderId="12" xfId="0" applyFont="1" applyBorder="1" applyAlignment="1">
      <alignment horizontal="left" vertical="center" wrapText="1"/>
    </xf>
    <xf numFmtId="0" fontId="9" fillId="0" borderId="12" xfId="0" applyFont="1" applyBorder="1" applyAlignment="1">
      <alignment vertical="center" wrapText="1"/>
    </xf>
    <xf numFmtId="0" fontId="2" fillId="0" borderId="21" xfId="0" applyFont="1" applyFill="1" applyBorder="1" applyAlignment="1">
      <alignment horizontal="left" vertical="top" wrapText="1"/>
    </xf>
    <xf numFmtId="0" fontId="2" fillId="0" borderId="21" xfId="0" applyFont="1" applyFill="1" applyBorder="1" applyAlignment="1">
      <alignment vertical="top"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justify" vertical="center"/>
    </xf>
    <xf numFmtId="0" fontId="9" fillId="0" borderId="12" xfId="0" applyFont="1" applyFill="1" applyBorder="1" applyAlignment="1">
      <alignment vertical="center"/>
    </xf>
    <xf numFmtId="0" fontId="0" fillId="0" borderId="0" xfId="0" applyFont="1" applyFill="1" applyAlignment="1">
      <alignment vertical="center" wrapText="1"/>
    </xf>
    <xf numFmtId="0" fontId="2" fillId="4" borderId="12" xfId="0" applyFont="1" applyFill="1" applyBorder="1" applyAlignment="1">
      <alignment horizontal="left" vertical="center"/>
    </xf>
    <xf numFmtId="0" fontId="9" fillId="4" borderId="12" xfId="0" applyFont="1" applyFill="1" applyBorder="1" applyAlignment="1">
      <alignment horizontal="left" vertical="center" wrapText="1"/>
    </xf>
    <xf numFmtId="0" fontId="9" fillId="4" borderId="12" xfId="0" quotePrefix="1" applyFont="1" applyFill="1" applyBorder="1" applyAlignment="1">
      <alignment horizontal="left" vertical="center" wrapText="1"/>
    </xf>
    <xf numFmtId="0" fontId="2" fillId="4" borderId="12" xfId="0" applyFont="1" applyFill="1" applyBorder="1" applyAlignment="1">
      <alignment horizontal="left" vertical="center" wrapText="1"/>
    </xf>
    <xf numFmtId="164" fontId="2" fillId="4" borderId="12" xfId="0" applyNumberFormat="1" applyFont="1" applyFill="1" applyBorder="1" applyAlignment="1">
      <alignment horizontal="center" vertical="center"/>
    </xf>
    <xf numFmtId="164" fontId="2" fillId="4" borderId="12" xfId="1" applyNumberFormat="1" applyFont="1" applyFill="1" applyBorder="1" applyAlignment="1">
      <alignment horizontal="left" vertical="center" wrapText="1"/>
    </xf>
    <xf numFmtId="164" fontId="1" fillId="4" borderId="0" xfId="1" applyNumberFormat="1" applyFont="1" applyFill="1" applyAlignment="1"/>
    <xf numFmtId="0" fontId="1" fillId="4" borderId="0" xfId="0" applyFont="1" applyFill="1" applyAlignment="1"/>
    <xf numFmtId="3" fontId="1" fillId="0" borderId="0" xfId="0" applyNumberFormat="1" applyFont="1" applyFill="1" applyAlignment="1">
      <alignment vertical="center" wrapText="1"/>
    </xf>
    <xf numFmtId="0" fontId="0" fillId="0" borderId="0" xfId="0" applyFont="1" applyFill="1" applyAlignment="1">
      <alignment horizontal="left" vertical="center" wrapText="1"/>
    </xf>
    <xf numFmtId="0" fontId="1" fillId="4" borderId="12" xfId="0" applyFont="1" applyFill="1" applyBorder="1" applyAlignment="1">
      <alignment horizontal="left" vertical="center" wrapText="1"/>
    </xf>
    <xf numFmtId="0" fontId="1" fillId="2" borderId="12" xfId="0" applyFont="1" applyFill="1" applyBorder="1" applyAlignment="1">
      <alignment vertical="center" wrapText="1"/>
    </xf>
    <xf numFmtId="0" fontId="1" fillId="4" borderId="12" xfId="0" applyFont="1" applyFill="1" applyBorder="1" applyAlignment="1">
      <alignment vertical="center" wrapText="1"/>
    </xf>
    <xf numFmtId="3" fontId="3" fillId="0" borderId="12" xfId="0" applyNumberFormat="1" applyFont="1" applyFill="1" applyBorder="1" applyAlignment="1">
      <alignment horizontal="center" vertical="center" wrapText="1"/>
    </xf>
    <xf numFmtId="3" fontId="1" fillId="0" borderId="12" xfId="0" applyNumberFormat="1" applyFont="1" applyFill="1" applyBorder="1" applyAlignment="1">
      <alignment vertical="center" wrapText="1"/>
    </xf>
    <xf numFmtId="3" fontId="0" fillId="0" borderId="0" xfId="0" applyNumberFormat="1" applyFont="1" applyFill="1" applyAlignment="1">
      <alignment vertical="center" wrapText="1"/>
    </xf>
    <xf numFmtId="3" fontId="1" fillId="2" borderId="12" xfId="0" applyNumberFormat="1" applyFont="1" applyFill="1" applyBorder="1" applyAlignment="1">
      <alignment vertical="center" wrapText="1"/>
    </xf>
    <xf numFmtId="3" fontId="1" fillId="4" borderId="12" xfId="0" applyNumberFormat="1" applyFont="1" applyFill="1" applyBorder="1" applyAlignment="1">
      <alignment vertical="center" wrapText="1"/>
    </xf>
    <xf numFmtId="0" fontId="1" fillId="0" borderId="12" xfId="0" quotePrefix="1" applyFont="1" applyFill="1" applyBorder="1" applyAlignment="1">
      <alignment horizontal="left" vertical="center" wrapText="1"/>
    </xf>
    <xf numFmtId="164" fontId="1" fillId="0" borderId="0" xfId="1" applyNumberFormat="1" applyFont="1" applyFill="1" applyAlignment="1">
      <alignment vertical="center"/>
    </xf>
    <xf numFmtId="0" fontId="1" fillId="0" borderId="0" xfId="0" applyFont="1" applyFill="1" applyAlignment="1">
      <alignment vertical="center"/>
    </xf>
    <xf numFmtId="0" fontId="6" fillId="2" borderId="12" xfId="0" applyFont="1" applyFill="1" applyBorder="1" applyAlignment="1">
      <alignment horizontal="left" vertical="center" wrapText="1"/>
    </xf>
    <xf numFmtId="164" fontId="2" fillId="2" borderId="12" xfId="0" applyNumberFormat="1" applyFont="1" applyFill="1" applyBorder="1" applyAlignment="1">
      <alignment vertical="center"/>
    </xf>
    <xf numFmtId="164" fontId="2" fillId="2" borderId="12" xfId="0" applyNumberFormat="1" applyFont="1" applyFill="1" applyBorder="1" applyAlignment="1">
      <alignment vertical="top" wrapText="1"/>
    </xf>
    <xf numFmtId="0" fontId="1" fillId="2" borderId="12" xfId="0" quotePrefix="1" applyFont="1" applyFill="1" applyBorder="1" applyAlignment="1">
      <alignment horizontal="left" vertical="center" wrapText="1"/>
    </xf>
    <xf numFmtId="0" fontId="2" fillId="2" borderId="12" xfId="0" applyFont="1" applyFill="1" applyBorder="1" applyAlignment="1">
      <alignment horizontal="justify" vertical="center" wrapText="1"/>
    </xf>
    <xf numFmtId="164" fontId="1" fillId="0" borderId="12" xfId="0" quotePrefix="1" applyNumberFormat="1" applyFont="1" applyFill="1" applyBorder="1" applyAlignment="1">
      <alignment horizontal="left" vertical="center" wrapText="1"/>
    </xf>
    <xf numFmtId="0" fontId="2" fillId="2" borderId="12" xfId="0" applyNumberFormat="1" applyFont="1" applyFill="1" applyBorder="1" applyAlignment="1">
      <alignment horizontal="left" vertical="center" wrapText="1"/>
    </xf>
    <xf numFmtId="0" fontId="19" fillId="2" borderId="12" xfId="0" applyFont="1" applyFill="1" applyBorder="1" applyAlignment="1">
      <alignment horizontal="center" vertical="center" wrapText="1"/>
    </xf>
    <xf numFmtId="0" fontId="19" fillId="2" borderId="12" xfId="0" quotePrefix="1" applyFont="1" applyFill="1" applyBorder="1" applyAlignment="1">
      <alignment vertical="center" wrapText="1"/>
    </xf>
    <xf numFmtId="3" fontId="15" fillId="2" borderId="12" xfId="0" applyNumberFormat="1" applyFont="1" applyFill="1" applyBorder="1" applyAlignment="1">
      <alignment vertical="center" wrapText="1"/>
    </xf>
    <xf numFmtId="164" fontId="18" fillId="2" borderId="12" xfId="0" applyNumberFormat="1" applyFont="1" applyFill="1" applyBorder="1" applyAlignment="1">
      <alignment vertical="center"/>
    </xf>
    <xf numFmtId="0" fontId="1" fillId="2" borderId="12" xfId="0" quotePrefix="1" applyFont="1" applyFill="1" applyBorder="1" applyAlignment="1">
      <alignment vertical="center" wrapText="1"/>
    </xf>
    <xf numFmtId="164" fontId="1" fillId="0" borderId="8" xfId="0" applyNumberFormat="1" applyFont="1" applyFill="1" applyBorder="1" applyAlignment="1">
      <alignment horizontal="right" vertical="center" wrapText="1"/>
    </xf>
    <xf numFmtId="164" fontId="1" fillId="0" borderId="3" xfId="0" applyNumberFormat="1" applyFont="1" applyFill="1" applyBorder="1" applyAlignment="1">
      <alignment horizontal="left" vertical="center" wrapText="1"/>
    </xf>
    <xf numFmtId="0" fontId="2" fillId="0" borderId="12" xfId="0" applyFont="1" applyFill="1" applyBorder="1" applyAlignment="1">
      <alignment vertical="center"/>
    </xf>
    <xf numFmtId="0" fontId="0" fillId="0" borderId="0" xfId="0" applyFont="1" applyFill="1" applyAlignment="1"/>
    <xf numFmtId="0" fontId="6" fillId="0" borderId="12" xfId="0" applyFont="1" applyFill="1" applyBorder="1" applyAlignment="1">
      <alignment horizontal="left" vertical="center"/>
    </xf>
    <xf numFmtId="0" fontId="12" fillId="0" borderId="0" xfId="0" applyFont="1" applyFill="1" applyAlignment="1">
      <alignment horizontal="center"/>
    </xf>
    <xf numFmtId="0" fontId="1" fillId="0" borderId="0" xfId="0" applyFont="1" applyFill="1" applyAlignment="1">
      <alignment horizontal="center"/>
    </xf>
    <xf numFmtId="0" fontId="2" fillId="2" borderId="12" xfId="0" applyFont="1" applyFill="1" applyBorder="1" applyAlignment="1">
      <alignment vertical="center"/>
    </xf>
    <xf numFmtId="0" fontId="0" fillId="0" borderId="0" xfId="0" applyFont="1" applyFill="1" applyAlignment="1">
      <alignment vertical="center" wrapText="1"/>
    </xf>
    <xf numFmtId="0" fontId="1" fillId="5" borderId="12" xfId="0" applyFont="1" applyFill="1" applyBorder="1" applyAlignment="1">
      <alignment horizontal="center" vertical="center"/>
    </xf>
    <xf numFmtId="0" fontId="3" fillId="5" borderId="12" xfId="0" applyFont="1" applyFill="1" applyBorder="1" applyAlignment="1">
      <alignment horizontal="center" vertical="center"/>
    </xf>
    <xf numFmtId="164" fontId="1" fillId="5" borderId="12" xfId="0" applyNumberFormat="1" applyFont="1" applyFill="1" applyBorder="1" applyAlignment="1">
      <alignment horizontal="center" vertical="center"/>
    </xf>
    <xf numFmtId="0" fontId="13" fillId="0" borderId="0" xfId="0" applyFont="1" applyFill="1" applyAlignment="1">
      <alignment horizontal="center"/>
    </xf>
    <xf numFmtId="0" fontId="0" fillId="0" borderId="0" xfId="0" applyFont="1" applyFill="1" applyAlignment="1">
      <alignment wrapText="1"/>
    </xf>
    <xf numFmtId="0" fontId="12" fillId="0" borderId="0" xfId="0" applyFont="1" applyFill="1" applyAlignment="1">
      <alignment horizontal="center"/>
    </xf>
    <xf numFmtId="0" fontId="1" fillId="0" borderId="0" xfId="0" applyFont="1" applyFill="1" applyAlignment="1">
      <alignment horizontal="center"/>
    </xf>
    <xf numFmtId="0" fontId="6" fillId="0" borderId="12" xfId="0" applyFont="1" applyFill="1" applyBorder="1" applyAlignment="1">
      <alignment horizontal="left" vertical="center" wrapText="1"/>
    </xf>
    <xf numFmtId="0" fontId="3" fillId="0" borderId="0" xfId="0" applyFont="1" applyFill="1" applyAlignment="1">
      <alignment horizontal="center" vertical="center" wrapText="1"/>
    </xf>
    <xf numFmtId="0" fontId="0" fillId="0" borderId="0" xfId="0" applyFont="1" applyFill="1" applyAlignment="1">
      <alignment vertical="center" wrapText="1"/>
    </xf>
    <xf numFmtId="0" fontId="20" fillId="0" borderId="22" xfId="0" applyFont="1" applyFill="1" applyBorder="1" applyAlignment="1">
      <alignment horizontal="left" vertical="center" wrapText="1"/>
    </xf>
    <xf numFmtId="0" fontId="0" fillId="0" borderId="0" xfId="0" applyFont="1" applyFill="1" applyAlignment="1">
      <alignment wrapText="1"/>
    </xf>
    <xf numFmtId="0" fontId="6"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 fillId="0" borderId="0" xfId="0" applyFont="1" applyFill="1" applyAlignment="1">
      <alignment horizontal="left" wrapText="1"/>
    </xf>
    <xf numFmtId="0" fontId="1" fillId="0" borderId="0" xfId="0" applyFont="1" applyFill="1" applyAlignment="1">
      <alignment horizontal="center" wrapText="1"/>
    </xf>
    <xf numFmtId="0" fontId="1" fillId="0" borderId="0" xfId="0" applyFont="1" applyFill="1" applyAlignment="1">
      <alignment wrapText="1"/>
    </xf>
    <xf numFmtId="0" fontId="23" fillId="0" borderId="0" xfId="0" applyFont="1" applyFill="1" applyAlignment="1">
      <alignment wrapText="1"/>
    </xf>
    <xf numFmtId="0" fontId="1" fillId="0" borderId="0" xfId="0" applyFont="1" applyFill="1" applyBorder="1" applyAlignment="1">
      <alignment wrapText="1"/>
    </xf>
    <xf numFmtId="0" fontId="0" fillId="0" borderId="0" xfId="0" applyFont="1" applyFill="1" applyBorder="1" applyAlignment="1">
      <alignment wrapText="1"/>
    </xf>
    <xf numFmtId="0" fontId="32" fillId="0" borderId="12" xfId="0" applyFont="1" applyFill="1" applyBorder="1" applyAlignment="1">
      <alignment horizontal="justify" vertical="center" wrapText="1"/>
    </xf>
    <xf numFmtId="0" fontId="9" fillId="0" borderId="0" xfId="0" applyFont="1" applyFill="1" applyAlignment="1">
      <alignment horizontal="justify" vertical="center" wrapText="1"/>
    </xf>
    <xf numFmtId="164" fontId="1" fillId="0" borderId="0" xfId="0" applyNumberFormat="1" applyFont="1" applyFill="1" applyAlignment="1">
      <alignment wrapText="1"/>
    </xf>
    <xf numFmtId="0" fontId="2" fillId="2" borderId="1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2" xfId="0" applyFont="1" applyBorder="1" applyAlignment="1">
      <alignment horizontal="justify" vertical="center" wrapText="1"/>
    </xf>
    <xf numFmtId="0" fontId="3" fillId="0" borderId="12" xfId="0" applyFont="1" applyFill="1" applyBorder="1" applyAlignment="1">
      <alignment horizontal="center" vertical="center" wrapText="1"/>
    </xf>
    <xf numFmtId="0" fontId="20" fillId="0" borderId="22" xfId="0" applyFont="1" applyFill="1" applyBorder="1" applyAlignment="1">
      <alignment horizontal="right" vertical="center" wrapText="1"/>
    </xf>
    <xf numFmtId="0" fontId="26" fillId="0" borderId="0" xfId="0" applyFont="1" applyFill="1" applyAlignment="1">
      <alignment wrapText="1"/>
    </xf>
    <xf numFmtId="0" fontId="12" fillId="0" borderId="0" xfId="0" applyFont="1" applyFill="1" applyAlignment="1">
      <alignment horizontal="left" wrapText="1"/>
    </xf>
    <xf numFmtId="0" fontId="12" fillId="0" borderId="0" xfId="0" applyFont="1" applyFill="1" applyAlignment="1">
      <alignment horizontal="center" wrapText="1"/>
    </xf>
    <xf numFmtId="0" fontId="26" fillId="0" borderId="0" xfId="0" applyFont="1" applyFill="1" applyAlignment="1">
      <alignment horizontal="center" wrapText="1"/>
    </xf>
    <xf numFmtId="0" fontId="14" fillId="0" borderId="0" xfId="0" applyFont="1" applyFill="1" applyAlignment="1">
      <alignment horizontal="left" wrapText="1"/>
    </xf>
    <xf numFmtId="0" fontId="14" fillId="0" borderId="0" xfId="0" applyFont="1" applyFill="1" applyAlignment="1">
      <alignment horizontal="center" wrapText="1"/>
    </xf>
    <xf numFmtId="0" fontId="0" fillId="0" borderId="0" xfId="0" applyFont="1" applyFill="1" applyAlignment="1">
      <alignment horizontal="center" vertical="center" wrapText="1"/>
    </xf>
    <xf numFmtId="0" fontId="6" fillId="2" borderId="12" xfId="0" applyFont="1" applyFill="1" applyBorder="1" applyAlignment="1">
      <alignment vertical="center" wrapText="1"/>
    </xf>
    <xf numFmtId="0" fontId="3" fillId="2" borderId="12" xfId="0" applyFont="1" applyFill="1" applyBorder="1" applyAlignment="1">
      <alignment vertical="center" wrapText="1"/>
    </xf>
    <xf numFmtId="0" fontId="2" fillId="3" borderId="19"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2" borderId="18" xfId="0" applyFont="1" applyFill="1" applyBorder="1" applyAlignment="1">
      <alignment vertical="center" wrapText="1"/>
    </xf>
    <xf numFmtId="3" fontId="6" fillId="2" borderId="15" xfId="0" applyNumberFormat="1" applyFont="1" applyFill="1" applyBorder="1" applyAlignment="1">
      <alignment vertical="center" wrapText="1"/>
    </xf>
    <xf numFmtId="3" fontId="6" fillId="2" borderId="12" xfId="0" applyNumberFormat="1" applyFont="1" applyFill="1" applyBorder="1" applyAlignment="1">
      <alignment vertical="center" wrapText="1"/>
    </xf>
    <xf numFmtId="3" fontId="3" fillId="2" borderId="12" xfId="0" applyNumberFormat="1" applyFont="1" applyFill="1" applyBorder="1" applyAlignment="1">
      <alignment vertical="center" wrapText="1"/>
    </xf>
    <xf numFmtId="0" fontId="1" fillId="0" borderId="19" xfId="0" applyFont="1" applyFill="1" applyBorder="1" applyAlignment="1">
      <alignment horizontal="left" vertical="center" wrapText="1"/>
    </xf>
    <xf numFmtId="0" fontId="1" fillId="0" borderId="19" xfId="0" applyFont="1" applyFill="1" applyBorder="1" applyAlignment="1">
      <alignment vertical="center" wrapText="1"/>
    </xf>
    <xf numFmtId="3" fontId="1" fillId="0" borderId="19"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0" fontId="0" fillId="0" borderId="0" xfId="0" applyFont="1" applyFill="1" applyAlignment="1">
      <alignment wrapText="1"/>
    </xf>
    <xf numFmtId="0" fontId="23" fillId="0" borderId="0" xfId="0" applyFont="1" applyFill="1" applyAlignment="1">
      <alignment wrapText="1"/>
    </xf>
    <xf numFmtId="0" fontId="3" fillId="0" borderId="0" xfId="0" applyFont="1" applyFill="1" applyAlignment="1">
      <alignment horizontal="center" vertical="center" wrapText="1"/>
    </xf>
    <xf numFmtId="0" fontId="0" fillId="0" borderId="0" xfId="0" applyFont="1" applyFill="1" applyAlignment="1">
      <alignment horizontal="left" wrapText="1"/>
    </xf>
    <xf numFmtId="0" fontId="6" fillId="0" borderId="2" xfId="0" applyFont="1" applyFill="1" applyBorder="1" applyAlignment="1">
      <alignment horizontal="left" vertical="center" wrapText="1"/>
    </xf>
    <xf numFmtId="0" fontId="2" fillId="0" borderId="12" xfId="0" applyFont="1" applyFill="1" applyBorder="1" applyAlignment="1">
      <alignment wrapText="1"/>
    </xf>
    <xf numFmtId="0" fontId="2" fillId="0" borderId="0" xfId="0" applyFont="1" applyFill="1" applyAlignment="1">
      <alignment horizontal="justify" vertical="center" wrapText="1"/>
    </xf>
    <xf numFmtId="164" fontId="2" fillId="0" borderId="12" xfId="0" applyNumberFormat="1" applyFont="1" applyFill="1" applyBorder="1" applyAlignment="1">
      <alignment wrapText="1"/>
    </xf>
    <xf numFmtId="0" fontId="2" fillId="0" borderId="7" xfId="0" applyFont="1" applyFill="1" applyBorder="1" applyAlignment="1">
      <alignment horizontal="left" vertical="center" wrapText="1"/>
    </xf>
    <xf numFmtId="0" fontId="2" fillId="0" borderId="7" xfId="0" applyFont="1" applyFill="1" applyBorder="1" applyAlignment="1">
      <alignment vertical="center" wrapText="1"/>
    </xf>
    <xf numFmtId="0" fontId="2" fillId="0" borderId="7" xfId="0" quotePrefix="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0" quotePrefix="1"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3" xfId="0" quotePrefix="1"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left" vertical="top" wrapText="1"/>
    </xf>
    <xf numFmtId="0" fontId="2" fillId="0" borderId="0" xfId="0" applyFont="1" applyFill="1" applyAlignment="1">
      <alignment horizontal="left" vertical="center" wrapText="1"/>
    </xf>
    <xf numFmtId="3" fontId="2" fillId="0" borderId="0" xfId="0" applyNumberFormat="1" applyFont="1" applyFill="1" applyAlignment="1">
      <alignment vertical="center" wrapText="1"/>
    </xf>
    <xf numFmtId="3" fontId="6" fillId="0" borderId="12" xfId="0" applyNumberFormat="1" applyFont="1" applyFill="1" applyBorder="1" applyAlignment="1">
      <alignment horizontal="center" vertical="center" wrapText="1"/>
    </xf>
    <xf numFmtId="0" fontId="2" fillId="0" borderId="0" xfId="0" applyFont="1" applyFill="1" applyAlignment="1">
      <alignment wrapText="1"/>
    </xf>
    <xf numFmtId="3" fontId="6" fillId="0" borderId="12" xfId="0" applyNumberFormat="1" applyFont="1" applyFill="1" applyBorder="1" applyAlignment="1">
      <alignment vertical="center" wrapText="1"/>
    </xf>
    <xf numFmtId="3" fontId="2" fillId="0" borderId="12" xfId="0" applyNumberFormat="1" applyFont="1" applyFill="1" applyBorder="1" applyAlignment="1">
      <alignment vertical="center" wrapText="1"/>
    </xf>
    <xf numFmtId="0" fontId="6" fillId="0" borderId="12" xfId="0" applyFont="1" applyFill="1" applyBorder="1" applyAlignment="1">
      <alignment vertical="center" wrapText="1"/>
    </xf>
    <xf numFmtId="0" fontId="38" fillId="0" borderId="0" xfId="0" applyFont="1" applyFill="1" applyBorder="1" applyAlignment="1">
      <alignment vertical="center" wrapText="1"/>
    </xf>
    <xf numFmtId="0" fontId="41" fillId="0" borderId="0" xfId="0" applyFont="1" applyFill="1" applyAlignment="1">
      <alignment horizontal="left" vertical="center" wrapText="1"/>
    </xf>
    <xf numFmtId="0" fontId="41" fillId="0" borderId="0" xfId="0" applyFont="1" applyFill="1" applyAlignment="1">
      <alignment horizontal="center" vertical="center" wrapText="1"/>
    </xf>
    <xf numFmtId="0" fontId="2" fillId="0" borderId="0" xfId="0" applyFont="1" applyFill="1" applyAlignment="1">
      <alignment horizontal="center" vertical="top"/>
    </xf>
    <xf numFmtId="0" fontId="25" fillId="0" borderId="0" xfId="0" applyFont="1" applyFill="1" applyAlignment="1"/>
    <xf numFmtId="0" fontId="41" fillId="0" borderId="0" xfId="0" applyFont="1" applyFill="1" applyAlignment="1">
      <alignment horizontal="left"/>
    </xf>
    <xf numFmtId="0" fontId="41" fillId="0" borderId="0" xfId="0" applyFont="1" applyFill="1" applyAlignment="1">
      <alignment horizontal="center"/>
    </xf>
    <xf numFmtId="0" fontId="25" fillId="0" borderId="0" xfId="0" applyFont="1" applyFill="1" applyAlignment="1">
      <alignment horizontal="center"/>
    </xf>
    <xf numFmtId="0" fontId="42" fillId="0" borderId="0" xfId="0" applyFont="1" applyFill="1" applyAlignment="1">
      <alignment horizontal="center"/>
    </xf>
    <xf numFmtId="0" fontId="43" fillId="0" borderId="0" xfId="0" applyFont="1" applyFill="1" applyAlignment="1">
      <alignment horizontal="center"/>
    </xf>
    <xf numFmtId="0" fontId="35" fillId="0" borderId="0" xfId="0" applyFont="1" applyFill="1" applyAlignment="1">
      <alignment horizontal="center"/>
    </xf>
    <xf numFmtId="0" fontId="0" fillId="0" borderId="0" xfId="0" applyFont="1" applyFill="1" applyAlignment="1">
      <alignment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23" fillId="0" borderId="0" xfId="0" applyFont="1" applyFill="1" applyAlignment="1">
      <alignment wrapText="1"/>
    </xf>
    <xf numFmtId="0" fontId="6" fillId="0" borderId="12" xfId="0" applyFont="1" applyFill="1" applyBorder="1" applyAlignment="1">
      <alignment horizontal="center" vertical="center" wrapText="1"/>
    </xf>
    <xf numFmtId="0" fontId="0" fillId="0" borderId="0" xfId="0" applyFont="1" applyFill="1" applyAlignment="1">
      <alignment wrapText="1"/>
    </xf>
    <xf numFmtId="0" fontId="3" fillId="0" borderId="0" xfId="0" applyFont="1" applyFill="1" applyAlignment="1">
      <alignment horizontal="center" vertical="center" wrapText="1"/>
    </xf>
    <xf numFmtId="0" fontId="2" fillId="0" borderId="0" xfId="0" applyFont="1" applyFill="1" applyAlignment="1">
      <alignment horizontal="left" wrapText="1"/>
    </xf>
    <xf numFmtId="0" fontId="2" fillId="0" borderId="0" xfId="0" applyFont="1" applyFill="1" applyAlignment="1">
      <alignment horizontal="center" wrapText="1"/>
    </xf>
    <xf numFmtId="0" fontId="38" fillId="0" borderId="0" xfId="0" applyFont="1" applyFill="1" applyBorder="1" applyAlignment="1">
      <alignment horizontal="left" vertical="center" wrapText="1"/>
    </xf>
    <xf numFmtId="0" fontId="38" fillId="0" borderId="22" xfId="0" applyFont="1" applyFill="1" applyBorder="1" applyAlignment="1">
      <alignment horizontal="right" vertical="center" wrapText="1"/>
    </xf>
    <xf numFmtId="0" fontId="25" fillId="0" borderId="0" xfId="0" applyFont="1" applyFill="1" applyAlignment="1">
      <alignment wrapText="1"/>
    </xf>
    <xf numFmtId="0" fontId="41" fillId="0" borderId="0" xfId="0" applyFont="1" applyFill="1" applyAlignment="1">
      <alignment horizontal="left" wrapText="1"/>
    </xf>
    <xf numFmtId="0" fontId="41" fillId="0" borderId="0" xfId="0" applyFont="1" applyFill="1" applyAlignment="1">
      <alignment horizontal="center" wrapText="1"/>
    </xf>
    <xf numFmtId="0" fontId="25" fillId="0" borderId="0" xfId="0" applyFont="1" applyFill="1" applyAlignment="1">
      <alignment horizontal="center" wrapText="1"/>
    </xf>
    <xf numFmtId="0" fontId="42" fillId="0" borderId="0" xfId="0" applyFont="1" applyFill="1" applyAlignment="1">
      <alignment horizontal="left" wrapText="1"/>
    </xf>
    <xf numFmtId="0" fontId="42" fillId="0" borderId="0" xfId="0" applyFont="1" applyFill="1" applyAlignment="1">
      <alignment horizontal="center" wrapText="1"/>
    </xf>
    <xf numFmtId="0" fontId="2" fillId="0" borderId="19" xfId="0" quotePrefix="1" applyFont="1" applyFill="1" applyBorder="1" applyAlignment="1">
      <alignment horizontal="left" vertical="center" wrapText="1"/>
    </xf>
    <xf numFmtId="0" fontId="6" fillId="0" borderId="4" xfId="0" applyFont="1" applyFill="1" applyBorder="1" applyAlignment="1">
      <alignment horizontal="center" vertical="center" wrapText="1"/>
    </xf>
    <xf numFmtId="0" fontId="2" fillId="0" borderId="14" xfId="0" applyNumberFormat="1" applyFont="1" applyFill="1" applyBorder="1" applyAlignment="1">
      <alignment horizontal="left" vertical="center" wrapText="1"/>
    </xf>
    <xf numFmtId="0" fontId="2" fillId="0" borderId="14" xfId="0" applyFont="1" applyFill="1" applyBorder="1" applyAlignment="1">
      <alignment vertical="center" wrapText="1"/>
    </xf>
    <xf numFmtId="0" fontId="2" fillId="0" borderId="14" xfId="0" applyFont="1" applyFill="1" applyBorder="1" applyAlignment="1">
      <alignment horizontal="justify" vertical="center" wrapText="1"/>
    </xf>
    <xf numFmtId="0" fontId="2" fillId="0" borderId="14" xfId="0" quotePrefix="1" applyFont="1" applyFill="1" applyBorder="1" applyAlignment="1">
      <alignment vertical="center" wrapText="1"/>
    </xf>
    <xf numFmtId="0" fontId="2" fillId="0" borderId="14" xfId="0" applyFont="1" applyFill="1" applyBorder="1" applyAlignment="1">
      <alignment horizontal="left" vertical="center" wrapText="1"/>
    </xf>
    <xf numFmtId="0" fontId="2" fillId="0" borderId="14" xfId="0" quotePrefix="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40" fillId="0" borderId="0" xfId="0" applyFont="1" applyFill="1" applyAlignment="1">
      <alignment wrapText="1"/>
    </xf>
    <xf numFmtId="0" fontId="1" fillId="0" borderId="12" xfId="0" applyFont="1" applyBorder="1" applyAlignment="1">
      <alignment horizontal="center" vertical="center" wrapText="1"/>
    </xf>
    <xf numFmtId="164" fontId="6" fillId="0" borderId="2" xfId="0" applyNumberFormat="1" applyFont="1" applyFill="1" applyBorder="1" applyAlignment="1">
      <alignment horizontal="center" vertical="center" wrapText="1"/>
    </xf>
    <xf numFmtId="164" fontId="6" fillId="0" borderId="7" xfId="0" applyNumberFormat="1" applyFont="1" applyFill="1" applyBorder="1" applyAlignment="1">
      <alignment horizontal="center" vertical="center"/>
    </xf>
    <xf numFmtId="164" fontId="2" fillId="0" borderId="7" xfId="0" applyNumberFormat="1" applyFont="1" applyFill="1" applyBorder="1" applyAlignment="1">
      <alignment horizontal="left" vertical="center" wrapText="1"/>
    </xf>
    <xf numFmtId="0" fontId="2" fillId="0" borderId="7" xfId="0" applyFont="1" applyFill="1" applyBorder="1" applyAlignment="1">
      <alignment horizontal="center" vertical="center"/>
    </xf>
    <xf numFmtId="164" fontId="2" fillId="0" borderId="2" xfId="0" applyNumberFormat="1" applyFont="1" applyFill="1" applyBorder="1" applyAlignment="1">
      <alignment horizontal="center" vertical="center"/>
    </xf>
    <xf numFmtId="164" fontId="2" fillId="0" borderId="8" xfId="0" applyNumberFormat="1" applyFont="1" applyFill="1" applyBorder="1" applyAlignment="1">
      <alignment horizontal="left" vertical="center" wrapText="1"/>
    </xf>
    <xf numFmtId="164" fontId="2" fillId="0" borderId="12" xfId="0" applyNumberFormat="1" applyFont="1" applyFill="1" applyBorder="1" applyAlignment="1">
      <alignment horizontal="left" vertical="center"/>
    </xf>
    <xf numFmtId="0" fontId="38" fillId="0" borderId="0" xfId="0" applyFont="1" applyFill="1" applyBorder="1" applyAlignment="1">
      <alignment vertical="center"/>
    </xf>
    <xf numFmtId="0" fontId="6" fillId="0" borderId="12" xfId="0" applyFont="1" applyFill="1" applyBorder="1" applyAlignment="1">
      <alignment horizontal="center" vertical="center" wrapText="1"/>
    </xf>
    <xf numFmtId="0" fontId="6" fillId="0" borderId="0" xfId="0" applyFont="1" applyFill="1" applyAlignment="1">
      <alignment horizontal="center" vertical="center" wrapText="1"/>
    </xf>
    <xf numFmtId="0" fontId="40" fillId="0" borderId="0" xfId="0" applyFont="1" applyFill="1" applyAlignment="1">
      <alignment horizontal="center" wrapText="1"/>
    </xf>
    <xf numFmtId="0" fontId="37" fillId="0" borderId="0" xfId="0" applyFont="1" applyFill="1" applyBorder="1" applyAlignment="1">
      <alignment horizontal="center" vertical="center" wrapText="1"/>
    </xf>
    <xf numFmtId="0" fontId="6" fillId="0" borderId="0" xfId="0" applyFont="1" applyFill="1" applyAlignment="1">
      <alignment vertical="center" wrapText="1"/>
    </xf>
    <xf numFmtId="164" fontId="6" fillId="0" borderId="0" xfId="0" applyNumberFormat="1" applyFont="1" applyFill="1" applyAlignment="1">
      <alignment horizontal="center" vertical="center" wrapText="1"/>
    </xf>
    <xf numFmtId="0" fontId="40" fillId="0" borderId="0" xfId="0" applyFont="1" applyFill="1" applyAlignment="1">
      <alignment horizontal="center"/>
    </xf>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39" fillId="0" borderId="0" xfId="0" applyFont="1" applyFill="1" applyAlignment="1">
      <alignment horizontal="center" wrapText="1"/>
    </xf>
    <xf numFmtId="0" fontId="40" fillId="0" borderId="0" xfId="0" applyFont="1" applyFill="1" applyAlignment="1">
      <alignment horizontal="center" vertical="center" wrapText="1"/>
    </xf>
    <xf numFmtId="0" fontId="38" fillId="0" borderId="22" xfId="0" applyFont="1" applyFill="1" applyBorder="1" applyAlignment="1">
      <alignment horizontal="center" vertical="center" wrapText="1"/>
    </xf>
    <xf numFmtId="0" fontId="6" fillId="0" borderId="0" xfId="0" applyFont="1" applyFill="1" applyAlignment="1">
      <alignment horizontal="center" wrapText="1"/>
    </xf>
    <xf numFmtId="0" fontId="6" fillId="0" borderId="0" xfId="0" applyFont="1" applyFill="1" applyAlignment="1">
      <alignment wrapText="1"/>
    </xf>
    <xf numFmtId="164" fontId="6" fillId="0" borderId="0" xfId="1" applyNumberFormat="1" applyFont="1" applyFill="1" applyAlignment="1">
      <alignment horizontal="center" wrapText="1"/>
    </xf>
    <xf numFmtId="0" fontId="6" fillId="0" borderId="29"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3" fillId="0" borderId="0" xfId="0" applyFont="1" applyFill="1" applyAlignment="1">
      <alignment horizontal="center"/>
    </xf>
    <xf numFmtId="0" fontId="23" fillId="0" borderId="0" xfId="0" applyFont="1" applyFill="1" applyAlignment="1"/>
    <xf numFmtId="164" fontId="3" fillId="0" borderId="0" xfId="0" applyNumberFormat="1" applyFont="1" applyFill="1" applyAlignment="1">
      <alignment horizontal="center"/>
    </xf>
    <xf numFmtId="0" fontId="0" fillId="0" borderId="0" xfId="0" applyFont="1" applyFill="1" applyAlignment="1"/>
    <xf numFmtId="0" fontId="17" fillId="0" borderId="0" xfId="0" applyFont="1" applyFill="1" applyAlignment="1">
      <alignment horizontal="center" vertical="center"/>
    </xf>
    <xf numFmtId="0" fontId="44" fillId="0" borderId="1" xfId="0" applyFont="1" applyFill="1" applyBorder="1" applyAlignment="1">
      <alignment horizontal="center" vertical="center" wrapText="1"/>
    </xf>
    <xf numFmtId="0" fontId="2" fillId="0" borderId="1" xfId="0" applyFont="1" applyFill="1" applyBorder="1"/>
    <xf numFmtId="0" fontId="6" fillId="0" borderId="12" xfId="0" applyFont="1" applyFill="1" applyBorder="1" applyAlignment="1">
      <alignment horizontal="left" vertical="center"/>
    </xf>
    <xf numFmtId="0" fontId="6" fillId="0" borderId="4" xfId="0" applyFont="1" applyFill="1" applyBorder="1" applyAlignment="1">
      <alignment horizontal="lef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12" fillId="0" borderId="0" xfId="0" applyFont="1" applyFill="1" applyAlignment="1">
      <alignment horizontal="center"/>
    </xf>
    <xf numFmtId="0" fontId="1" fillId="0" borderId="0" xfId="0" applyFont="1" applyFill="1" applyAlignment="1">
      <alignment horizontal="center"/>
    </xf>
    <xf numFmtId="0" fontId="11" fillId="0" borderId="0" xfId="0" applyFont="1" applyFill="1" applyAlignment="1">
      <alignment horizontal="center"/>
    </xf>
    <xf numFmtId="0" fontId="13" fillId="0" borderId="0" xfId="0" applyFont="1" applyFill="1" applyAlignment="1">
      <alignment horizontal="center"/>
    </xf>
    <xf numFmtId="0" fontId="6" fillId="0" borderId="12" xfId="0" applyFont="1" applyFill="1" applyBorder="1" applyAlignment="1">
      <alignment horizontal="center" vertical="center"/>
    </xf>
    <xf numFmtId="0" fontId="38" fillId="0" borderId="22" xfId="0" applyFont="1" applyFill="1" applyBorder="1" applyAlignment="1">
      <alignment horizontal="right" vertical="center"/>
    </xf>
    <xf numFmtId="0" fontId="2" fillId="0" borderId="0" xfId="0" applyFont="1" applyFill="1" applyAlignment="1">
      <alignment wrapText="1"/>
    </xf>
    <xf numFmtId="0" fontId="4" fillId="0" borderId="0" xfId="0" applyFont="1" applyFill="1" applyBorder="1" applyAlignment="1">
      <alignment horizontal="center" vertical="center" wrapText="1"/>
    </xf>
    <xf numFmtId="0" fontId="3" fillId="0" borderId="0" xfId="0" applyFont="1" applyFill="1" applyAlignment="1">
      <alignment horizontal="center" wrapText="1"/>
    </xf>
    <xf numFmtId="0" fontId="23" fillId="0" borderId="0" xfId="0" applyFont="1" applyFill="1" applyAlignment="1">
      <alignment wrapText="1"/>
    </xf>
    <xf numFmtId="164" fontId="6" fillId="0" borderId="0" xfId="1" applyNumberFormat="1" applyFont="1" applyAlignment="1">
      <alignment horizontal="center" wrapText="1"/>
    </xf>
    <xf numFmtId="0" fontId="17" fillId="0" borderId="0" xfId="0" applyFont="1" applyFill="1" applyAlignment="1">
      <alignment horizontal="center" vertical="center" wrapText="1"/>
    </xf>
    <xf numFmtId="0" fontId="3" fillId="2" borderId="29"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1" fillId="0" borderId="0" xfId="0" applyFont="1" applyFill="1" applyAlignment="1">
      <alignment horizont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xf numFmtId="0" fontId="3" fillId="0" borderId="12" xfId="0" applyFont="1" applyFill="1" applyBorder="1" applyAlignment="1">
      <alignment horizontal="center" vertical="center"/>
    </xf>
    <xf numFmtId="0" fontId="20" fillId="0" borderId="22" xfId="0" applyFont="1" applyFill="1" applyBorder="1" applyAlignment="1">
      <alignment horizontal="right" vertical="center"/>
    </xf>
    <xf numFmtId="0" fontId="10" fillId="0" borderId="0" xfId="0" applyFont="1" applyFill="1" applyAlignment="1">
      <alignment horizontal="center" wrapText="1"/>
    </xf>
    <xf numFmtId="0" fontId="0" fillId="0" borderId="0" xfId="0" applyFont="1" applyFill="1" applyAlignment="1">
      <alignment wrapText="1"/>
    </xf>
    <xf numFmtId="0" fontId="6" fillId="2" borderId="12" xfId="0" applyFont="1" applyFill="1" applyBorder="1" applyAlignment="1">
      <alignment horizontal="left" vertical="center"/>
    </xf>
    <xf numFmtId="0" fontId="3" fillId="2" borderId="10" xfId="0" applyFont="1" applyFill="1" applyBorder="1" applyAlignment="1">
      <alignment horizontal="left" vertical="center"/>
    </xf>
    <xf numFmtId="0" fontId="5" fillId="2" borderId="0" xfId="0" applyFont="1" applyFill="1" applyBorder="1" applyAlignment="1">
      <alignment vertical="center"/>
    </xf>
    <xf numFmtId="0" fontId="5" fillId="2" borderId="11" xfId="0" applyFont="1" applyFill="1" applyBorder="1" applyAlignment="1">
      <alignment vertical="center"/>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0" fillId="0" borderId="0" xfId="0" applyFont="1" applyFill="1" applyBorder="1" applyAlignment="1">
      <alignment horizontal="left" vertical="center"/>
    </xf>
    <xf numFmtId="0" fontId="17" fillId="0" borderId="0" xfId="0" applyFont="1" applyFill="1" applyAlignment="1">
      <alignment horizontal="center"/>
    </xf>
    <xf numFmtId="0" fontId="19" fillId="0" borderId="0" xfId="0" applyFont="1" applyFill="1" applyAlignment="1"/>
    <xf numFmtId="0" fontId="28"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22" fillId="2" borderId="12" xfId="0" applyFont="1" applyFill="1" applyBorder="1" applyAlignment="1">
      <alignment horizontal="left" vertical="center" wrapText="1"/>
    </xf>
    <xf numFmtId="0" fontId="3" fillId="2" borderId="12" xfId="0" applyFont="1" applyFill="1" applyBorder="1" applyAlignment="1">
      <alignment horizontal="left" vertical="center"/>
    </xf>
    <xf numFmtId="0" fontId="2" fillId="2" borderId="12" xfId="0" applyFont="1" applyFill="1" applyBorder="1" applyAlignment="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164" fontId="3" fillId="0" borderId="0" xfId="0" applyNumberFormat="1" applyFont="1" applyFill="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1" fillId="0" borderId="0" xfId="0" applyFont="1" applyFill="1" applyAlignment="1">
      <alignment horizontal="center" vertical="center" wrapText="1"/>
    </xf>
    <xf numFmtId="0" fontId="2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Alignment="1">
      <alignment horizontal="center" vertical="center" wrapText="1"/>
    </xf>
    <xf numFmtId="0" fontId="23" fillId="0" borderId="0" xfId="0" applyFont="1" applyFill="1" applyAlignment="1">
      <alignment vertical="center" wrapText="1"/>
    </xf>
  </cellXfs>
  <cellStyles count="2">
    <cellStyle name="Comma" xfId="1" builtinId="3"/>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367526</xdr:colOff>
      <xdr:row>2</xdr:row>
      <xdr:rowOff>16403</xdr:rowOff>
    </xdr:from>
    <xdr:to>
      <xdr:col>2</xdr:col>
      <xdr:colOff>2229972</xdr:colOff>
      <xdr:row>2</xdr:row>
      <xdr:rowOff>16403</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a:off x="1869114" y="464638"/>
          <a:ext cx="186244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1252524</xdr:colOff>
      <xdr:row>2</xdr:row>
      <xdr:rowOff>36216</xdr:rowOff>
    </xdr:from>
    <xdr:to>
      <xdr:col>5</xdr:col>
      <xdr:colOff>2566147</xdr:colOff>
      <xdr:row>2</xdr:row>
      <xdr:rowOff>36769</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6866671" y="484451"/>
          <a:ext cx="1313623" cy="5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347383</xdr:colOff>
      <xdr:row>2</xdr:row>
      <xdr:rowOff>22411</xdr:rowOff>
    </xdr:from>
    <xdr:to>
      <xdr:col>2</xdr:col>
      <xdr:colOff>2218765</xdr:colOff>
      <xdr:row>2</xdr:row>
      <xdr:rowOff>22411</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1535207" y="425823"/>
          <a:ext cx="187138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1564753</xdr:colOff>
      <xdr:row>2</xdr:row>
      <xdr:rowOff>56029</xdr:rowOff>
    </xdr:from>
    <xdr:to>
      <xdr:col>6</xdr:col>
      <xdr:colOff>90666</xdr:colOff>
      <xdr:row>2</xdr:row>
      <xdr:rowOff>56029</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a:off x="14899753" y="471665"/>
          <a:ext cx="159123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1282211</xdr:colOff>
      <xdr:row>2</xdr:row>
      <xdr:rowOff>36635</xdr:rowOff>
    </xdr:from>
    <xdr:to>
      <xdr:col>2</xdr:col>
      <xdr:colOff>720481</xdr:colOff>
      <xdr:row>2</xdr:row>
      <xdr:rowOff>36635</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1611923" y="476250"/>
          <a:ext cx="18317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2045188</xdr:colOff>
      <xdr:row>2</xdr:row>
      <xdr:rowOff>66920</xdr:rowOff>
    </xdr:from>
    <xdr:to>
      <xdr:col>5</xdr:col>
      <xdr:colOff>3614615</xdr:colOff>
      <xdr:row>2</xdr:row>
      <xdr:rowOff>73270</xdr:rowOff>
    </xdr:to>
    <xdr:cxnSp macro="">
      <xdr:nvCxnSpPr>
        <xdr:cNvPr id="4" name="Straight Connector 3">
          <a:extLst>
            <a:ext uri="{FF2B5EF4-FFF2-40B4-BE49-F238E27FC236}">
              <a16:creationId xmlns:a16="http://schemas.microsoft.com/office/drawing/2014/main" id="{00000000-0008-0000-0600-000004000000}"/>
            </a:ext>
          </a:extLst>
        </xdr:cNvPr>
        <xdr:cNvCxnSpPr/>
      </xdr:nvCxnSpPr>
      <xdr:spPr>
        <a:xfrm>
          <a:off x="12376150" y="506535"/>
          <a:ext cx="1569427" cy="6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345109</xdr:colOff>
      <xdr:row>2</xdr:row>
      <xdr:rowOff>27609</xdr:rowOff>
    </xdr:from>
    <xdr:to>
      <xdr:col>2</xdr:col>
      <xdr:colOff>2319131</xdr:colOff>
      <xdr:row>2</xdr:row>
      <xdr:rowOff>27609</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a:off x="1546087" y="469348"/>
          <a:ext cx="19740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1353377</xdr:colOff>
      <xdr:row>2</xdr:row>
      <xdr:rowOff>13804</xdr:rowOff>
    </xdr:from>
    <xdr:to>
      <xdr:col>7</xdr:col>
      <xdr:colOff>0</xdr:colOff>
      <xdr:row>2</xdr:row>
      <xdr:rowOff>14357</xdr:rowOff>
    </xdr:to>
    <xdr:cxnSp macro="">
      <xdr:nvCxnSpPr>
        <xdr:cNvPr id="4" name="Straight Connector 3">
          <a:extLst>
            <a:ext uri="{FF2B5EF4-FFF2-40B4-BE49-F238E27FC236}">
              <a16:creationId xmlns:a16="http://schemas.microsoft.com/office/drawing/2014/main" id="{00000000-0008-0000-0800-000004000000}"/>
            </a:ext>
          </a:extLst>
        </xdr:cNvPr>
        <xdr:cNvCxnSpPr/>
      </xdr:nvCxnSpPr>
      <xdr:spPr>
        <a:xfrm flipV="1">
          <a:off x="14909247" y="455543"/>
          <a:ext cx="1766405" cy="5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5"/>
  <sheetViews>
    <sheetView topLeftCell="A171" zoomScale="85" zoomScaleNormal="85" workbookViewId="0">
      <selection activeCell="D182" sqref="D182"/>
    </sheetView>
  </sheetViews>
  <sheetFormatPr defaultColWidth="11.25" defaultRowHeight="15.75" x14ac:dyDescent="0.25"/>
  <cols>
    <col min="1" max="1" width="11.25" style="433"/>
    <col min="2" max="2" width="4.625" style="373" customWidth="1"/>
    <col min="3" max="3" width="11" style="195" customWidth="1"/>
    <col min="4" max="4" width="35.5" style="433" customWidth="1"/>
    <col min="5" max="5" width="38.25" style="433" customWidth="1"/>
    <col min="6" max="6" width="22.75" style="393" hidden="1" customWidth="1"/>
    <col min="7" max="7" width="38.125" style="433" hidden="1" customWidth="1"/>
    <col min="8" max="8" width="40.125" style="346" customWidth="1"/>
    <col min="9" max="9" width="14.875" style="310" customWidth="1"/>
    <col min="10" max="10" width="7.25" style="433" hidden="1" customWidth="1"/>
    <col min="11" max="21" width="8" style="433" customWidth="1"/>
    <col min="22" max="16384" width="11.25" style="433"/>
  </cols>
  <sheetData>
    <row r="1" spans="1:21" s="431" customFormat="1" ht="53.25" customHeight="1" x14ac:dyDescent="0.25">
      <c r="B1" s="381" t="s">
        <v>4</v>
      </c>
      <c r="C1" s="381" t="s">
        <v>74</v>
      </c>
      <c r="D1" s="381" t="s">
        <v>5</v>
      </c>
      <c r="E1" s="381" t="s">
        <v>75</v>
      </c>
      <c r="F1" s="394" t="s">
        <v>76</v>
      </c>
      <c r="G1" s="381" t="s">
        <v>8</v>
      </c>
      <c r="H1" s="446" t="s">
        <v>2029</v>
      </c>
      <c r="I1" s="412" t="s">
        <v>1397</v>
      </c>
      <c r="J1" s="432" t="s">
        <v>11</v>
      </c>
      <c r="K1" s="434"/>
      <c r="L1" s="434"/>
      <c r="M1" s="434"/>
      <c r="N1" s="434"/>
      <c r="O1" s="434"/>
      <c r="P1" s="434"/>
      <c r="Q1" s="434"/>
      <c r="R1" s="434"/>
      <c r="S1" s="434"/>
      <c r="T1" s="434"/>
      <c r="U1" s="434"/>
    </row>
    <row r="2" spans="1:21" ht="88.5" customHeight="1" x14ac:dyDescent="0.25">
      <c r="A2" s="433">
        <v>1</v>
      </c>
      <c r="B2" s="49">
        <v>1</v>
      </c>
      <c r="C2" s="49" t="s">
        <v>1810</v>
      </c>
      <c r="D2" s="18" t="s">
        <v>1016</v>
      </c>
      <c r="E2" s="18" t="s">
        <v>1645</v>
      </c>
      <c r="F2" s="18" t="s">
        <v>1644</v>
      </c>
      <c r="G2" s="59" t="s">
        <v>1017</v>
      </c>
      <c r="H2" s="447" t="s">
        <v>1988</v>
      </c>
      <c r="I2" s="415">
        <v>30000000</v>
      </c>
      <c r="J2" s="395"/>
      <c r="K2" s="353"/>
      <c r="L2" s="353"/>
      <c r="M2" s="353"/>
      <c r="N2" s="353"/>
      <c r="O2" s="353"/>
      <c r="P2" s="353"/>
      <c r="Q2" s="353"/>
      <c r="R2" s="353"/>
      <c r="S2" s="353"/>
      <c r="T2" s="353"/>
      <c r="U2" s="353"/>
    </row>
    <row r="3" spans="1:21" ht="82.5" customHeight="1" x14ac:dyDescent="0.25">
      <c r="A3" s="433">
        <v>2</v>
      </c>
      <c r="B3" s="49">
        <v>2</v>
      </c>
      <c r="C3" s="49" t="s">
        <v>1811</v>
      </c>
      <c r="D3" s="18" t="s">
        <v>915</v>
      </c>
      <c r="E3" s="57" t="s">
        <v>1646</v>
      </c>
      <c r="F3" s="18" t="s">
        <v>1647</v>
      </c>
      <c r="G3" s="129" t="s">
        <v>1805</v>
      </c>
      <c r="H3" s="447" t="s">
        <v>1987</v>
      </c>
      <c r="I3" s="415">
        <v>17000000</v>
      </c>
      <c r="J3" s="395"/>
      <c r="K3" s="353"/>
      <c r="L3" s="353"/>
      <c r="M3" s="353"/>
      <c r="N3" s="353"/>
      <c r="O3" s="353"/>
      <c r="P3" s="353"/>
      <c r="Q3" s="353"/>
      <c r="R3" s="353"/>
      <c r="S3" s="353"/>
      <c r="T3" s="353"/>
      <c r="U3" s="353"/>
    </row>
    <row r="4" spans="1:21" ht="66.75" customHeight="1" x14ac:dyDescent="0.25">
      <c r="A4" s="433">
        <v>3</v>
      </c>
      <c r="B4" s="49">
        <v>3</v>
      </c>
      <c r="C4" s="49" t="s">
        <v>1812</v>
      </c>
      <c r="D4" s="18" t="s">
        <v>907</v>
      </c>
      <c r="E4" s="57" t="s">
        <v>908</v>
      </c>
      <c r="F4" s="18" t="s">
        <v>1642</v>
      </c>
      <c r="G4" s="129" t="s">
        <v>1813</v>
      </c>
      <c r="H4" s="448" t="s">
        <v>1986</v>
      </c>
      <c r="I4" s="415">
        <v>17000000</v>
      </c>
      <c r="J4" s="395"/>
      <c r="K4" s="353"/>
      <c r="L4" s="353"/>
      <c r="M4" s="353"/>
      <c r="N4" s="353"/>
      <c r="O4" s="353"/>
      <c r="P4" s="353"/>
      <c r="Q4" s="353"/>
      <c r="R4" s="353"/>
      <c r="S4" s="353"/>
      <c r="T4" s="353"/>
      <c r="U4" s="353"/>
    </row>
    <row r="5" spans="1:21" ht="52.5" customHeight="1" x14ac:dyDescent="0.25">
      <c r="A5" s="433">
        <v>4</v>
      </c>
      <c r="B5" s="49">
        <v>4</v>
      </c>
      <c r="C5" s="49" t="s">
        <v>1814</v>
      </c>
      <c r="D5" s="18" t="s">
        <v>892</v>
      </c>
      <c r="E5" s="18" t="s">
        <v>1376</v>
      </c>
      <c r="F5" s="18" t="s">
        <v>1377</v>
      </c>
      <c r="G5" s="57" t="s">
        <v>893</v>
      </c>
      <c r="H5" s="448" t="s">
        <v>1989</v>
      </c>
      <c r="I5" s="415">
        <v>17000000</v>
      </c>
      <c r="J5" s="395"/>
      <c r="K5" s="353"/>
      <c r="L5" s="353"/>
      <c r="M5" s="353"/>
      <c r="N5" s="353"/>
      <c r="O5" s="353"/>
      <c r="P5" s="353"/>
      <c r="Q5" s="353"/>
      <c r="R5" s="353"/>
      <c r="S5" s="353"/>
      <c r="T5" s="353"/>
      <c r="U5" s="353"/>
    </row>
    <row r="6" spans="1:21" ht="75" customHeight="1" x14ac:dyDescent="0.25">
      <c r="A6" s="433">
        <v>5</v>
      </c>
      <c r="B6" s="49">
        <v>5</v>
      </c>
      <c r="C6" s="49" t="s">
        <v>1815</v>
      </c>
      <c r="D6" s="18" t="s">
        <v>896</v>
      </c>
      <c r="E6" s="57" t="s">
        <v>897</v>
      </c>
      <c r="F6" s="18" t="s">
        <v>898</v>
      </c>
      <c r="G6" s="18" t="s">
        <v>899</v>
      </c>
      <c r="H6" s="448" t="s">
        <v>1989</v>
      </c>
      <c r="I6" s="415">
        <v>17000000</v>
      </c>
      <c r="J6" s="395"/>
      <c r="K6" s="353"/>
      <c r="L6" s="353"/>
      <c r="M6" s="353"/>
      <c r="N6" s="353"/>
      <c r="O6" s="353"/>
      <c r="P6" s="353"/>
      <c r="Q6" s="353"/>
      <c r="R6" s="353"/>
      <c r="S6" s="353"/>
      <c r="T6" s="353"/>
      <c r="U6" s="353"/>
    </row>
    <row r="7" spans="1:21" ht="79.5" customHeight="1" x14ac:dyDescent="0.25">
      <c r="A7" s="433">
        <v>6</v>
      </c>
      <c r="B7" s="49">
        <v>6</v>
      </c>
      <c r="C7" s="49" t="s">
        <v>1816</v>
      </c>
      <c r="D7" s="18" t="s">
        <v>902</v>
      </c>
      <c r="E7" s="57" t="s">
        <v>903</v>
      </c>
      <c r="F7" s="18" t="s">
        <v>1643</v>
      </c>
      <c r="G7" s="18" t="s">
        <v>905</v>
      </c>
      <c r="H7" s="448" t="s">
        <v>1989</v>
      </c>
      <c r="I7" s="415">
        <v>17000000</v>
      </c>
      <c r="J7" s="395"/>
      <c r="K7" s="353"/>
      <c r="L7" s="353"/>
      <c r="M7" s="353"/>
      <c r="N7" s="353"/>
      <c r="O7" s="353"/>
      <c r="P7" s="353"/>
      <c r="Q7" s="353"/>
      <c r="R7" s="353"/>
      <c r="S7" s="353"/>
      <c r="T7" s="353"/>
      <c r="U7" s="353"/>
    </row>
    <row r="8" spans="1:21" ht="114" customHeight="1" x14ac:dyDescent="0.25">
      <c r="A8" s="433">
        <v>7</v>
      </c>
      <c r="B8" s="49">
        <v>7</v>
      </c>
      <c r="C8" s="49" t="s">
        <v>1817</v>
      </c>
      <c r="D8" s="18" t="s">
        <v>885</v>
      </c>
      <c r="E8" s="57" t="s">
        <v>1648</v>
      </c>
      <c r="F8" s="18" t="s">
        <v>1649</v>
      </c>
      <c r="G8" s="59" t="s">
        <v>939</v>
      </c>
      <c r="H8" s="449" t="s">
        <v>1990</v>
      </c>
      <c r="I8" s="415">
        <v>17000000</v>
      </c>
      <c r="J8" s="395"/>
      <c r="K8" s="353"/>
      <c r="L8" s="353"/>
      <c r="M8" s="353"/>
      <c r="N8" s="353"/>
      <c r="O8" s="353"/>
      <c r="P8" s="353"/>
      <c r="Q8" s="353"/>
      <c r="R8" s="353"/>
      <c r="S8" s="353"/>
      <c r="T8" s="353"/>
      <c r="U8" s="353"/>
    </row>
    <row r="9" spans="1:21" ht="64.5" customHeight="1" x14ac:dyDescent="0.25">
      <c r="A9" s="433">
        <v>8</v>
      </c>
      <c r="B9" s="49">
        <v>8</v>
      </c>
      <c r="C9" s="49" t="s">
        <v>1818</v>
      </c>
      <c r="D9" s="57" t="s">
        <v>1375</v>
      </c>
      <c r="E9" s="57" t="s">
        <v>1651</v>
      </c>
      <c r="F9" s="18" t="s">
        <v>1650</v>
      </c>
      <c r="G9" s="57" t="s">
        <v>940</v>
      </c>
      <c r="H9" s="448" t="s">
        <v>1989</v>
      </c>
      <c r="I9" s="415">
        <v>17000000</v>
      </c>
      <c r="J9" s="395"/>
      <c r="K9" s="353"/>
      <c r="L9" s="353"/>
      <c r="M9" s="353"/>
      <c r="N9" s="353"/>
      <c r="O9" s="353"/>
      <c r="P9" s="353"/>
      <c r="Q9" s="353"/>
      <c r="R9" s="353"/>
      <c r="S9" s="353"/>
      <c r="T9" s="353"/>
      <c r="U9" s="353"/>
    </row>
    <row r="10" spans="1:21" ht="43.5" customHeight="1" x14ac:dyDescent="0.25">
      <c r="A10" s="433">
        <v>9</v>
      </c>
      <c r="B10" s="49">
        <v>9</v>
      </c>
      <c r="C10" s="49" t="s">
        <v>1819</v>
      </c>
      <c r="D10" s="18" t="s">
        <v>887</v>
      </c>
      <c r="E10" s="57" t="s">
        <v>809</v>
      </c>
      <c r="F10" s="18" t="s">
        <v>810</v>
      </c>
      <c r="G10" s="59" t="s">
        <v>811</v>
      </c>
      <c r="H10" s="448" t="s">
        <v>1991</v>
      </c>
      <c r="I10" s="415">
        <v>21000000</v>
      </c>
      <c r="J10" s="395"/>
      <c r="K10" s="353"/>
      <c r="L10" s="353"/>
      <c r="M10" s="353"/>
      <c r="N10" s="353"/>
      <c r="O10" s="353"/>
      <c r="P10" s="353"/>
      <c r="Q10" s="353"/>
      <c r="R10" s="353"/>
      <c r="S10" s="353"/>
      <c r="T10" s="353"/>
      <c r="U10" s="353"/>
    </row>
    <row r="11" spans="1:21" ht="72" customHeight="1" x14ac:dyDescent="0.25">
      <c r="A11" s="433">
        <v>10</v>
      </c>
      <c r="B11" s="49">
        <v>10</v>
      </c>
      <c r="C11" s="49" t="s">
        <v>1820</v>
      </c>
      <c r="D11" s="18" t="s">
        <v>812</v>
      </c>
      <c r="E11" s="18" t="s">
        <v>813</v>
      </c>
      <c r="F11" s="18" t="s">
        <v>814</v>
      </c>
      <c r="G11" s="59" t="s">
        <v>815</v>
      </c>
      <c r="H11" s="448" t="s">
        <v>1456</v>
      </c>
      <c r="I11" s="415">
        <v>30000000</v>
      </c>
      <c r="J11" s="395"/>
      <c r="K11" s="353"/>
      <c r="L11" s="353"/>
      <c r="M11" s="353"/>
      <c r="N11" s="353"/>
      <c r="O11" s="353"/>
      <c r="P11" s="353"/>
      <c r="Q11" s="353"/>
      <c r="R11" s="353"/>
      <c r="S11" s="353"/>
      <c r="T11" s="353"/>
      <c r="U11" s="353"/>
    </row>
    <row r="12" spans="1:21" ht="70.5" customHeight="1" x14ac:dyDescent="0.25">
      <c r="A12" s="433">
        <v>11</v>
      </c>
      <c r="B12" s="49">
        <v>11</v>
      </c>
      <c r="C12" s="49" t="s">
        <v>1821</v>
      </c>
      <c r="D12" s="57" t="s">
        <v>817</v>
      </c>
      <c r="E12" s="57" t="s">
        <v>818</v>
      </c>
      <c r="F12" s="18" t="s">
        <v>819</v>
      </c>
      <c r="G12" s="59" t="s">
        <v>820</v>
      </c>
      <c r="H12" s="448" t="s">
        <v>1989</v>
      </c>
      <c r="I12" s="415">
        <v>17000000</v>
      </c>
      <c r="J12" s="395"/>
      <c r="K12" s="353"/>
      <c r="L12" s="353"/>
      <c r="M12" s="353"/>
      <c r="N12" s="353"/>
      <c r="O12" s="353"/>
      <c r="P12" s="353"/>
      <c r="Q12" s="353"/>
      <c r="R12" s="353"/>
      <c r="S12" s="353"/>
      <c r="T12" s="353"/>
      <c r="U12" s="353"/>
    </row>
    <row r="13" spans="1:21" ht="58.5" customHeight="1" x14ac:dyDescent="0.25">
      <c r="A13" s="433">
        <v>12</v>
      </c>
      <c r="B13" s="49">
        <v>12</v>
      </c>
      <c r="C13" s="49" t="s">
        <v>1822</v>
      </c>
      <c r="D13" s="57" t="s">
        <v>888</v>
      </c>
      <c r="E13" s="57" t="s">
        <v>822</v>
      </c>
      <c r="F13" s="18" t="s">
        <v>823</v>
      </c>
      <c r="G13" s="59" t="s">
        <v>1022</v>
      </c>
      <c r="H13" s="447" t="s">
        <v>1992</v>
      </c>
      <c r="I13" s="415">
        <v>17000000</v>
      </c>
      <c r="J13" s="395"/>
      <c r="K13" s="353"/>
      <c r="L13" s="353"/>
      <c r="M13" s="353"/>
      <c r="N13" s="353"/>
      <c r="O13" s="353"/>
      <c r="P13" s="353"/>
      <c r="Q13" s="353"/>
      <c r="R13" s="353"/>
      <c r="S13" s="353"/>
      <c r="T13" s="353"/>
      <c r="U13" s="353"/>
    </row>
    <row r="14" spans="1:21" ht="54" customHeight="1" x14ac:dyDescent="0.25">
      <c r="A14" s="433">
        <v>13</v>
      </c>
      <c r="B14" s="49">
        <v>13</v>
      </c>
      <c r="C14" s="49" t="s">
        <v>1823</v>
      </c>
      <c r="D14" s="57" t="s">
        <v>889</v>
      </c>
      <c r="E14" s="57" t="s">
        <v>825</v>
      </c>
      <c r="F14" s="18" t="s">
        <v>809</v>
      </c>
      <c r="G14" s="59" t="s">
        <v>826</v>
      </c>
      <c r="H14" s="448" t="s">
        <v>1989</v>
      </c>
      <c r="I14" s="415">
        <v>17000000</v>
      </c>
      <c r="J14" s="395"/>
      <c r="K14" s="353"/>
      <c r="L14" s="353"/>
      <c r="M14" s="353"/>
      <c r="N14" s="353"/>
      <c r="O14" s="353"/>
      <c r="P14" s="353"/>
      <c r="Q14" s="353"/>
      <c r="R14" s="353"/>
      <c r="S14" s="353"/>
      <c r="T14" s="353"/>
      <c r="U14" s="353"/>
    </row>
    <row r="15" spans="1:21" ht="60" customHeight="1" x14ac:dyDescent="0.25">
      <c r="A15" s="433">
        <v>14</v>
      </c>
      <c r="B15" s="49">
        <v>14</v>
      </c>
      <c r="C15" s="49" t="s">
        <v>1824</v>
      </c>
      <c r="D15" s="57" t="s">
        <v>828</v>
      </c>
      <c r="E15" s="57" t="s">
        <v>829</v>
      </c>
      <c r="F15" s="18" t="s">
        <v>830</v>
      </c>
      <c r="G15" s="59" t="s">
        <v>831</v>
      </c>
      <c r="H15" s="448" t="s">
        <v>1993</v>
      </c>
      <c r="I15" s="415">
        <v>13000000</v>
      </c>
      <c r="J15" s="395"/>
      <c r="K15" s="353"/>
      <c r="L15" s="353"/>
      <c r="M15" s="353"/>
      <c r="N15" s="353"/>
      <c r="O15" s="353"/>
      <c r="P15" s="353"/>
      <c r="Q15" s="353"/>
      <c r="R15" s="353"/>
      <c r="S15" s="353"/>
      <c r="T15" s="353"/>
      <c r="U15" s="353"/>
    </row>
    <row r="16" spans="1:21" ht="65.25" customHeight="1" x14ac:dyDescent="0.25">
      <c r="A16" s="433">
        <v>15</v>
      </c>
      <c r="B16" s="49">
        <v>15</v>
      </c>
      <c r="C16" s="49" t="s">
        <v>1825</v>
      </c>
      <c r="D16" s="60" t="s">
        <v>1378</v>
      </c>
      <c r="E16" s="57" t="s">
        <v>1452</v>
      </c>
      <c r="F16" s="18" t="s">
        <v>833</v>
      </c>
      <c r="G16" s="60" t="s">
        <v>886</v>
      </c>
      <c r="H16" s="450" t="s">
        <v>1996</v>
      </c>
      <c r="I16" s="415">
        <v>19000000</v>
      </c>
      <c r="J16" s="395"/>
      <c r="K16" s="353"/>
      <c r="L16" s="353"/>
      <c r="M16" s="353"/>
      <c r="N16" s="353"/>
      <c r="O16" s="353"/>
      <c r="P16" s="353"/>
      <c r="Q16" s="353"/>
      <c r="R16" s="353"/>
      <c r="S16" s="353"/>
      <c r="T16" s="353"/>
      <c r="U16" s="353"/>
    </row>
    <row r="17" spans="1:21" ht="67.5" customHeight="1" x14ac:dyDescent="0.25">
      <c r="A17" s="433">
        <v>16</v>
      </c>
      <c r="B17" s="49">
        <v>16</v>
      </c>
      <c r="C17" s="49" t="s">
        <v>1826</v>
      </c>
      <c r="D17" s="57" t="s">
        <v>834</v>
      </c>
      <c r="E17" s="57" t="s">
        <v>835</v>
      </c>
      <c r="F17" s="18" t="s">
        <v>836</v>
      </c>
      <c r="G17" s="59" t="s">
        <v>837</v>
      </c>
      <c r="H17" s="450" t="s">
        <v>1996</v>
      </c>
      <c r="I17" s="415">
        <v>19000000</v>
      </c>
      <c r="J17" s="395"/>
      <c r="K17" s="353"/>
      <c r="L17" s="353"/>
      <c r="M17" s="353"/>
      <c r="N17" s="353"/>
      <c r="O17" s="353"/>
      <c r="P17" s="353"/>
      <c r="Q17" s="353"/>
      <c r="R17" s="353"/>
      <c r="S17" s="353"/>
      <c r="T17" s="353"/>
      <c r="U17" s="353"/>
    </row>
    <row r="18" spans="1:21" ht="51" customHeight="1" x14ac:dyDescent="0.25">
      <c r="A18" s="433">
        <v>17</v>
      </c>
      <c r="B18" s="49">
        <v>17</v>
      </c>
      <c r="C18" s="49" t="s">
        <v>1827</v>
      </c>
      <c r="D18" s="396" t="s">
        <v>725</v>
      </c>
      <c r="E18" s="57" t="s">
        <v>726</v>
      </c>
      <c r="F18" s="18" t="s">
        <v>727</v>
      </c>
      <c r="G18" s="64" t="s">
        <v>728</v>
      </c>
      <c r="H18" s="448" t="s">
        <v>1501</v>
      </c>
      <c r="I18" s="415">
        <v>145000000</v>
      </c>
      <c r="J18" s="395"/>
      <c r="K18" s="353"/>
      <c r="L18" s="353"/>
      <c r="M18" s="353"/>
      <c r="N18" s="353"/>
      <c r="O18" s="353"/>
      <c r="P18" s="353"/>
      <c r="Q18" s="353"/>
      <c r="R18" s="353"/>
      <c r="S18" s="353"/>
      <c r="T18" s="353"/>
      <c r="U18" s="353"/>
    </row>
    <row r="19" spans="1:21" ht="52.5" customHeight="1" x14ac:dyDescent="0.25">
      <c r="A19" s="433">
        <v>18</v>
      </c>
      <c r="B19" s="49">
        <v>18</v>
      </c>
      <c r="C19" s="49" t="s">
        <v>1828</v>
      </c>
      <c r="D19" s="60" t="s">
        <v>2033</v>
      </c>
      <c r="E19" s="18" t="s">
        <v>730</v>
      </c>
      <c r="F19" s="18" t="s">
        <v>731</v>
      </c>
      <c r="G19" s="18" t="s">
        <v>732</v>
      </c>
      <c r="H19" s="448" t="s">
        <v>1998</v>
      </c>
      <c r="I19" s="415">
        <v>102000000</v>
      </c>
      <c r="J19" s="397"/>
      <c r="K19" s="359"/>
      <c r="L19" s="359"/>
      <c r="M19" s="359"/>
      <c r="N19" s="359"/>
      <c r="O19" s="359"/>
      <c r="P19" s="359"/>
      <c r="Q19" s="359"/>
      <c r="R19" s="359"/>
      <c r="S19" s="359"/>
      <c r="T19" s="359"/>
      <c r="U19" s="359"/>
    </row>
    <row r="20" spans="1:21" ht="53.25" customHeight="1" x14ac:dyDescent="0.25">
      <c r="A20" s="433">
        <v>19</v>
      </c>
      <c r="B20" s="49">
        <v>19</v>
      </c>
      <c r="C20" s="49" t="s">
        <v>1829</v>
      </c>
      <c r="D20" s="18" t="s">
        <v>734</v>
      </c>
      <c r="E20" s="18" t="s">
        <v>735</v>
      </c>
      <c r="F20" s="18" t="s">
        <v>736</v>
      </c>
      <c r="G20" s="18" t="s">
        <v>737</v>
      </c>
      <c r="H20" s="448" t="s">
        <v>1997</v>
      </c>
      <c r="I20" s="415">
        <v>64000000</v>
      </c>
      <c r="J20" s="395"/>
      <c r="K20" s="353"/>
      <c r="L20" s="353"/>
      <c r="M20" s="353"/>
      <c r="N20" s="353"/>
      <c r="O20" s="353"/>
      <c r="P20" s="353"/>
      <c r="Q20" s="353"/>
      <c r="R20" s="353"/>
      <c r="S20" s="353"/>
      <c r="T20" s="353"/>
      <c r="U20" s="353"/>
    </row>
    <row r="21" spans="1:21" ht="49.5" customHeight="1" x14ac:dyDescent="0.25">
      <c r="A21" s="433">
        <v>20</v>
      </c>
      <c r="B21" s="49">
        <v>20</v>
      </c>
      <c r="C21" s="49" t="s">
        <v>1830</v>
      </c>
      <c r="D21" s="60" t="s">
        <v>739</v>
      </c>
      <c r="E21" s="18" t="s">
        <v>1507</v>
      </c>
      <c r="F21" s="18" t="s">
        <v>736</v>
      </c>
      <c r="G21" s="18" t="s">
        <v>1024</v>
      </c>
      <c r="H21" s="451" t="s">
        <v>740</v>
      </c>
      <c r="I21" s="415">
        <v>96000000</v>
      </c>
      <c r="J21" s="395"/>
      <c r="K21" s="353"/>
      <c r="L21" s="353"/>
      <c r="M21" s="353"/>
      <c r="N21" s="353"/>
      <c r="O21" s="353"/>
      <c r="P21" s="353"/>
      <c r="Q21" s="353"/>
      <c r="R21" s="353"/>
      <c r="S21" s="353"/>
      <c r="T21" s="353"/>
      <c r="U21" s="353"/>
    </row>
    <row r="22" spans="1:21" ht="70.5" customHeight="1" x14ac:dyDescent="0.25">
      <c r="A22" s="433">
        <v>21</v>
      </c>
      <c r="B22" s="49">
        <v>21</v>
      </c>
      <c r="C22" s="49" t="s">
        <v>1831</v>
      </c>
      <c r="D22" s="18" t="s">
        <v>741</v>
      </c>
      <c r="E22" s="18" t="s">
        <v>742</v>
      </c>
      <c r="F22" s="18" t="s">
        <v>743</v>
      </c>
      <c r="G22" s="18" t="s">
        <v>744</v>
      </c>
      <c r="H22" s="448" t="s">
        <v>1509</v>
      </c>
      <c r="I22" s="415">
        <v>85000000</v>
      </c>
      <c r="J22" s="395"/>
      <c r="K22" s="353"/>
      <c r="L22" s="353"/>
      <c r="M22" s="353"/>
      <c r="N22" s="353"/>
      <c r="O22" s="353"/>
      <c r="P22" s="353"/>
      <c r="Q22" s="353"/>
      <c r="R22" s="353"/>
      <c r="S22" s="353"/>
      <c r="T22" s="353"/>
      <c r="U22" s="353"/>
    </row>
    <row r="23" spans="1:21" ht="60.75" customHeight="1" x14ac:dyDescent="0.25">
      <c r="A23" s="433">
        <v>22</v>
      </c>
      <c r="B23" s="49">
        <v>22</v>
      </c>
      <c r="C23" s="49" t="s">
        <v>1832</v>
      </c>
      <c r="D23" s="18" t="s">
        <v>751</v>
      </c>
      <c r="E23" s="18" t="s">
        <v>752</v>
      </c>
      <c r="F23" s="18" t="s">
        <v>753</v>
      </c>
      <c r="G23" s="18" t="s">
        <v>754</v>
      </c>
      <c r="H23" s="448" t="s">
        <v>1509</v>
      </c>
      <c r="I23" s="415">
        <v>85000000</v>
      </c>
      <c r="J23" s="395"/>
      <c r="K23" s="353"/>
      <c r="L23" s="353"/>
      <c r="M23" s="353"/>
      <c r="N23" s="353"/>
      <c r="O23" s="353"/>
      <c r="P23" s="353"/>
      <c r="Q23" s="353"/>
      <c r="R23" s="353"/>
      <c r="S23" s="353"/>
      <c r="T23" s="353"/>
      <c r="U23" s="353"/>
    </row>
    <row r="24" spans="1:21" ht="57" customHeight="1" x14ac:dyDescent="0.25">
      <c r="A24" s="433">
        <v>23</v>
      </c>
      <c r="B24" s="49">
        <v>23</v>
      </c>
      <c r="C24" s="49" t="s">
        <v>1833</v>
      </c>
      <c r="D24" s="60" t="s">
        <v>756</v>
      </c>
      <c r="E24" s="18" t="s">
        <v>757</v>
      </c>
      <c r="F24" s="18" t="s">
        <v>736</v>
      </c>
      <c r="G24" s="18" t="s">
        <v>1025</v>
      </c>
      <c r="H24" s="448" t="s">
        <v>1512</v>
      </c>
      <c r="I24" s="415">
        <v>128000000</v>
      </c>
      <c r="J24" s="395"/>
      <c r="K24" s="353"/>
      <c r="L24" s="353"/>
      <c r="M24" s="353"/>
      <c r="N24" s="353"/>
      <c r="O24" s="353"/>
      <c r="P24" s="353"/>
      <c r="Q24" s="353"/>
      <c r="R24" s="353"/>
      <c r="S24" s="353"/>
      <c r="T24" s="353"/>
      <c r="U24" s="353"/>
    </row>
    <row r="25" spans="1:21" ht="59.25" customHeight="1" x14ac:dyDescent="0.25">
      <c r="A25" s="433">
        <v>24</v>
      </c>
      <c r="B25" s="49">
        <v>24</v>
      </c>
      <c r="C25" s="49" t="s">
        <v>1834</v>
      </c>
      <c r="D25" s="18" t="s">
        <v>759</v>
      </c>
      <c r="E25" s="18" t="s">
        <v>760</v>
      </c>
      <c r="F25" s="18" t="s">
        <v>761</v>
      </c>
      <c r="G25" s="18" t="s">
        <v>1026</v>
      </c>
      <c r="H25" s="448" t="s">
        <v>1997</v>
      </c>
      <c r="I25" s="415">
        <v>64000000</v>
      </c>
      <c r="J25" s="395"/>
      <c r="K25" s="353"/>
      <c r="L25" s="353"/>
      <c r="M25" s="353"/>
      <c r="N25" s="353"/>
      <c r="O25" s="353"/>
      <c r="P25" s="353"/>
      <c r="Q25" s="353"/>
      <c r="R25" s="353"/>
      <c r="S25" s="353"/>
      <c r="T25" s="353"/>
      <c r="U25" s="353"/>
    </row>
    <row r="26" spans="1:21" ht="56.25" customHeight="1" x14ac:dyDescent="0.25">
      <c r="A26" s="433">
        <v>25</v>
      </c>
      <c r="B26" s="49">
        <v>25</v>
      </c>
      <c r="C26" s="49" t="s">
        <v>1835</v>
      </c>
      <c r="D26" s="18" t="s">
        <v>763</v>
      </c>
      <c r="E26" s="18" t="s">
        <v>764</v>
      </c>
      <c r="F26" s="18" t="s">
        <v>765</v>
      </c>
      <c r="G26" s="18" t="s">
        <v>1027</v>
      </c>
      <c r="H26" s="448" t="s">
        <v>1998</v>
      </c>
      <c r="I26" s="415">
        <v>102000000</v>
      </c>
      <c r="J26" s="395"/>
      <c r="K26" s="353"/>
      <c r="L26" s="353"/>
      <c r="M26" s="353"/>
      <c r="N26" s="353"/>
      <c r="O26" s="353"/>
      <c r="P26" s="353"/>
      <c r="Q26" s="353"/>
      <c r="R26" s="353"/>
      <c r="S26" s="353"/>
      <c r="T26" s="353"/>
      <c r="U26" s="353"/>
    </row>
    <row r="27" spans="1:21" ht="60" customHeight="1" x14ac:dyDescent="0.25">
      <c r="A27" s="433">
        <v>26</v>
      </c>
      <c r="B27" s="49">
        <v>26</v>
      </c>
      <c r="C27" s="49" t="s">
        <v>1836</v>
      </c>
      <c r="D27" s="18" t="s">
        <v>1294</v>
      </c>
      <c r="E27" s="18" t="s">
        <v>766</v>
      </c>
      <c r="F27" s="18" t="s">
        <v>767</v>
      </c>
      <c r="G27" s="18" t="s">
        <v>1028</v>
      </c>
      <c r="H27" s="448" t="s">
        <v>1999</v>
      </c>
      <c r="I27" s="415">
        <v>102000000</v>
      </c>
      <c r="J27" s="395"/>
      <c r="K27" s="353"/>
      <c r="L27" s="353"/>
      <c r="M27" s="353"/>
      <c r="N27" s="353"/>
      <c r="O27" s="353"/>
      <c r="P27" s="353"/>
      <c r="Q27" s="353"/>
      <c r="R27" s="353"/>
      <c r="S27" s="353"/>
      <c r="T27" s="353"/>
      <c r="U27" s="353"/>
    </row>
    <row r="28" spans="1:21" ht="69" customHeight="1" x14ac:dyDescent="0.25">
      <c r="A28" s="433">
        <v>27</v>
      </c>
      <c r="B28" s="49">
        <v>27</v>
      </c>
      <c r="C28" s="49" t="s">
        <v>1837</v>
      </c>
      <c r="D28" s="57" t="s">
        <v>769</v>
      </c>
      <c r="E28" s="18" t="s">
        <v>770</v>
      </c>
      <c r="F28" s="18" t="s">
        <v>771</v>
      </c>
      <c r="G28" s="18" t="s">
        <v>772</v>
      </c>
      <c r="H28" s="448" t="s">
        <v>2000</v>
      </c>
      <c r="I28" s="415">
        <v>85000000</v>
      </c>
      <c r="J28" s="395"/>
      <c r="K28" s="353"/>
      <c r="L28" s="353"/>
      <c r="M28" s="353"/>
      <c r="N28" s="353"/>
      <c r="O28" s="353"/>
      <c r="P28" s="353"/>
      <c r="Q28" s="353"/>
      <c r="R28" s="353"/>
      <c r="S28" s="353"/>
      <c r="T28" s="353"/>
      <c r="U28" s="353"/>
    </row>
    <row r="29" spans="1:21" ht="57.75" customHeight="1" x14ac:dyDescent="0.25">
      <c r="A29" s="433">
        <v>28</v>
      </c>
      <c r="B29" s="49">
        <v>28</v>
      </c>
      <c r="C29" s="49" t="s">
        <v>1838</v>
      </c>
      <c r="D29" s="18" t="s">
        <v>773</v>
      </c>
      <c r="E29" s="18" t="s">
        <v>774</v>
      </c>
      <c r="F29" s="18" t="s">
        <v>775</v>
      </c>
      <c r="G29" s="18" t="s">
        <v>776</v>
      </c>
      <c r="H29" s="448" t="s">
        <v>1999</v>
      </c>
      <c r="I29" s="415">
        <v>102000000</v>
      </c>
      <c r="J29" s="395"/>
      <c r="K29" s="353"/>
      <c r="L29" s="353"/>
      <c r="M29" s="353"/>
      <c r="N29" s="353"/>
      <c r="O29" s="353"/>
      <c r="P29" s="353"/>
      <c r="Q29" s="353"/>
      <c r="R29" s="353"/>
      <c r="S29" s="353"/>
      <c r="T29" s="353"/>
      <c r="U29" s="353"/>
    </row>
    <row r="30" spans="1:21" ht="66.75" customHeight="1" x14ac:dyDescent="0.25">
      <c r="A30" s="433">
        <v>29</v>
      </c>
      <c r="B30" s="49">
        <v>29</v>
      </c>
      <c r="C30" s="362" t="s">
        <v>1839</v>
      </c>
      <c r="D30" s="64" t="s">
        <v>778</v>
      </c>
      <c r="E30" s="68" t="s">
        <v>779</v>
      </c>
      <c r="F30" s="68" t="s">
        <v>780</v>
      </c>
      <c r="G30" s="68" t="s">
        <v>781</v>
      </c>
      <c r="H30" s="448" t="s">
        <v>1557</v>
      </c>
      <c r="I30" s="415">
        <v>85000000</v>
      </c>
      <c r="J30" s="395"/>
      <c r="K30" s="353"/>
      <c r="L30" s="353"/>
      <c r="M30" s="353"/>
      <c r="N30" s="353"/>
      <c r="O30" s="353"/>
      <c r="P30" s="353"/>
      <c r="Q30" s="353"/>
      <c r="R30" s="353"/>
      <c r="S30" s="353"/>
      <c r="T30" s="353"/>
      <c r="U30" s="353"/>
    </row>
    <row r="31" spans="1:21" ht="72" customHeight="1" x14ac:dyDescent="0.25">
      <c r="A31" s="433">
        <v>30</v>
      </c>
      <c r="B31" s="49">
        <v>30</v>
      </c>
      <c r="C31" s="49" t="s">
        <v>1840</v>
      </c>
      <c r="D31" s="60" t="s">
        <v>782</v>
      </c>
      <c r="E31" s="18" t="s">
        <v>783</v>
      </c>
      <c r="F31" s="18" t="s">
        <v>784</v>
      </c>
      <c r="G31" s="18" t="s">
        <v>785</v>
      </c>
      <c r="H31" s="451" t="s">
        <v>1562</v>
      </c>
      <c r="I31" s="415">
        <v>64000000</v>
      </c>
      <c r="J31" s="395"/>
      <c r="K31" s="353"/>
      <c r="L31" s="353"/>
      <c r="M31" s="353"/>
      <c r="N31" s="353"/>
      <c r="O31" s="353"/>
      <c r="P31" s="353"/>
      <c r="Q31" s="353"/>
      <c r="R31" s="353"/>
      <c r="S31" s="353"/>
      <c r="T31" s="353"/>
      <c r="U31" s="353"/>
    </row>
    <row r="32" spans="1:21" ht="72.75" customHeight="1" x14ac:dyDescent="0.25">
      <c r="A32" s="433">
        <v>31</v>
      </c>
      <c r="B32" s="49">
        <v>31</v>
      </c>
      <c r="C32" s="49" t="s">
        <v>1841</v>
      </c>
      <c r="D32" s="18" t="s">
        <v>525</v>
      </c>
      <c r="E32" s="18" t="s">
        <v>507</v>
      </c>
      <c r="F32" s="19" t="s">
        <v>1804</v>
      </c>
      <c r="G32" s="18" t="s">
        <v>527</v>
      </c>
      <c r="H32" s="448" t="s">
        <v>2001</v>
      </c>
      <c r="I32" s="415">
        <v>102000000</v>
      </c>
      <c r="J32" s="395"/>
      <c r="K32" s="353"/>
      <c r="L32" s="353"/>
      <c r="M32" s="353"/>
      <c r="N32" s="353"/>
      <c r="O32" s="353"/>
      <c r="P32" s="353"/>
      <c r="Q32" s="353"/>
      <c r="R32" s="353"/>
      <c r="S32" s="353"/>
      <c r="T32" s="353"/>
      <c r="U32" s="353"/>
    </row>
    <row r="33" spans="1:21" ht="62.25" customHeight="1" x14ac:dyDescent="0.25">
      <c r="A33" s="433">
        <v>32</v>
      </c>
      <c r="B33" s="49">
        <v>32</v>
      </c>
      <c r="C33" s="49" t="s">
        <v>1842</v>
      </c>
      <c r="D33" s="18" t="s">
        <v>529</v>
      </c>
      <c r="E33" s="18" t="s">
        <v>1652</v>
      </c>
      <c r="F33" s="19" t="s">
        <v>1803</v>
      </c>
      <c r="G33" s="18" t="s">
        <v>532</v>
      </c>
      <c r="H33" s="451" t="s">
        <v>553</v>
      </c>
      <c r="I33" s="415">
        <v>17000000</v>
      </c>
      <c r="J33" s="395"/>
      <c r="K33" s="353"/>
      <c r="L33" s="353"/>
      <c r="M33" s="353"/>
      <c r="N33" s="353"/>
      <c r="O33" s="353"/>
      <c r="P33" s="353"/>
      <c r="Q33" s="353"/>
      <c r="R33" s="353"/>
      <c r="S33" s="353"/>
      <c r="T33" s="353"/>
      <c r="U33" s="353"/>
    </row>
    <row r="34" spans="1:21" ht="52.5" customHeight="1" x14ac:dyDescent="0.25">
      <c r="A34" s="433">
        <v>33</v>
      </c>
      <c r="B34" s="49">
        <v>33</v>
      </c>
      <c r="C34" s="49" t="s">
        <v>1843</v>
      </c>
      <c r="D34" s="18" t="s">
        <v>534</v>
      </c>
      <c r="E34" s="18" t="s">
        <v>1653</v>
      </c>
      <c r="F34" s="19" t="s">
        <v>1802</v>
      </c>
      <c r="G34" s="18" t="s">
        <v>537</v>
      </c>
      <c r="H34" s="448" t="s">
        <v>2002</v>
      </c>
      <c r="I34" s="415">
        <v>132000000</v>
      </c>
      <c r="J34" s="395"/>
      <c r="K34" s="353"/>
      <c r="L34" s="353"/>
      <c r="M34" s="353"/>
      <c r="N34" s="353"/>
      <c r="O34" s="353"/>
      <c r="P34" s="353"/>
      <c r="Q34" s="353"/>
      <c r="R34" s="353"/>
      <c r="S34" s="353"/>
      <c r="T34" s="353"/>
      <c r="U34" s="353"/>
    </row>
    <row r="35" spans="1:21" ht="61.5" customHeight="1" x14ac:dyDescent="0.25">
      <c r="A35" s="433">
        <v>34</v>
      </c>
      <c r="B35" s="49">
        <v>34</v>
      </c>
      <c r="C35" s="49" t="s">
        <v>1844</v>
      </c>
      <c r="D35" s="18" t="s">
        <v>539</v>
      </c>
      <c r="E35" s="18" t="s">
        <v>463</v>
      </c>
      <c r="F35" s="19" t="s">
        <v>1801</v>
      </c>
      <c r="G35" s="18" t="s">
        <v>542</v>
      </c>
      <c r="H35" s="451" t="s">
        <v>2003</v>
      </c>
      <c r="I35" s="415">
        <v>64000000</v>
      </c>
      <c r="J35" s="395"/>
      <c r="K35" s="353"/>
      <c r="L35" s="353"/>
      <c r="M35" s="353"/>
      <c r="N35" s="353"/>
      <c r="O35" s="353"/>
      <c r="P35" s="353"/>
      <c r="Q35" s="353"/>
      <c r="R35" s="353"/>
      <c r="S35" s="353"/>
      <c r="T35" s="353"/>
      <c r="U35" s="353"/>
    </row>
    <row r="36" spans="1:21" ht="54" customHeight="1" x14ac:dyDescent="0.25">
      <c r="A36" s="433">
        <v>35</v>
      </c>
      <c r="B36" s="49">
        <v>35</v>
      </c>
      <c r="C36" s="49" t="s">
        <v>1845</v>
      </c>
      <c r="D36" s="18" t="s">
        <v>544</v>
      </c>
      <c r="E36" s="18" t="s">
        <v>446</v>
      </c>
      <c r="F36" s="19" t="s">
        <v>1800</v>
      </c>
      <c r="G36" s="18" t="s">
        <v>547</v>
      </c>
      <c r="H36" s="451" t="s">
        <v>548</v>
      </c>
      <c r="I36" s="415">
        <v>85000000</v>
      </c>
      <c r="J36" s="395"/>
      <c r="K36" s="353"/>
      <c r="L36" s="353"/>
      <c r="M36" s="353"/>
      <c r="N36" s="353"/>
      <c r="O36" s="353"/>
      <c r="P36" s="353"/>
      <c r="Q36" s="353"/>
      <c r="R36" s="353"/>
      <c r="S36" s="353"/>
      <c r="T36" s="353"/>
      <c r="U36" s="353"/>
    </row>
    <row r="37" spans="1:21" ht="53.25" customHeight="1" x14ac:dyDescent="0.25">
      <c r="A37" s="433">
        <v>36</v>
      </c>
      <c r="B37" s="49">
        <v>36</v>
      </c>
      <c r="C37" s="49" t="s">
        <v>1846</v>
      </c>
      <c r="D37" s="18" t="s">
        <v>549</v>
      </c>
      <c r="E37" s="18" t="s">
        <v>1654</v>
      </c>
      <c r="F37" s="18" t="s">
        <v>551</v>
      </c>
      <c r="G37" s="19" t="s">
        <v>552</v>
      </c>
      <c r="H37" s="448" t="s">
        <v>1989</v>
      </c>
      <c r="I37" s="415">
        <v>17000000</v>
      </c>
      <c r="J37" s="395"/>
      <c r="K37" s="353"/>
      <c r="L37" s="353"/>
      <c r="M37" s="353"/>
      <c r="N37" s="353"/>
      <c r="O37" s="353"/>
      <c r="P37" s="353"/>
      <c r="Q37" s="353"/>
      <c r="R37" s="353"/>
      <c r="S37" s="353"/>
      <c r="T37" s="353"/>
      <c r="U37" s="353"/>
    </row>
    <row r="38" spans="1:21" ht="60.75" customHeight="1" x14ac:dyDescent="0.25">
      <c r="A38" s="433">
        <v>37</v>
      </c>
      <c r="B38" s="49">
        <v>37</v>
      </c>
      <c r="C38" s="49" t="s">
        <v>1847</v>
      </c>
      <c r="D38" s="18" t="s">
        <v>554</v>
      </c>
      <c r="E38" s="18" t="s">
        <v>1655</v>
      </c>
      <c r="F38" s="19" t="s">
        <v>1799</v>
      </c>
      <c r="G38" s="18" t="s">
        <v>557</v>
      </c>
      <c r="H38" s="452" t="s">
        <v>1548</v>
      </c>
      <c r="I38" s="415">
        <v>102000000</v>
      </c>
      <c r="J38" s="395"/>
      <c r="K38" s="353"/>
      <c r="L38" s="353"/>
      <c r="M38" s="353"/>
      <c r="N38" s="353"/>
      <c r="O38" s="353"/>
      <c r="P38" s="353"/>
      <c r="Q38" s="353"/>
      <c r="R38" s="353"/>
      <c r="S38" s="353"/>
      <c r="T38" s="353"/>
      <c r="U38" s="353"/>
    </row>
    <row r="39" spans="1:21" ht="62.25" customHeight="1" x14ac:dyDescent="0.25">
      <c r="A39" s="433">
        <v>38</v>
      </c>
      <c r="B39" s="49">
        <v>38</v>
      </c>
      <c r="C39" s="49" t="s">
        <v>1848</v>
      </c>
      <c r="D39" s="18" t="s">
        <v>559</v>
      </c>
      <c r="E39" s="18" t="s">
        <v>1656</v>
      </c>
      <c r="F39" s="19" t="s">
        <v>1798</v>
      </c>
      <c r="G39" s="18" t="s">
        <v>562</v>
      </c>
      <c r="H39" s="451" t="s">
        <v>2003</v>
      </c>
      <c r="I39" s="415">
        <v>64000000</v>
      </c>
      <c r="J39" s="395"/>
      <c r="K39" s="353"/>
      <c r="L39" s="353"/>
      <c r="M39" s="353"/>
      <c r="N39" s="353"/>
      <c r="O39" s="353"/>
      <c r="P39" s="353"/>
      <c r="Q39" s="353"/>
      <c r="R39" s="353"/>
      <c r="S39" s="353"/>
      <c r="T39" s="353"/>
      <c r="U39" s="353"/>
    </row>
    <row r="40" spans="1:21" ht="63" x14ac:dyDescent="0.25">
      <c r="A40" s="433">
        <v>39</v>
      </c>
      <c r="B40" s="49">
        <v>39</v>
      </c>
      <c r="C40" s="49" t="s">
        <v>1849</v>
      </c>
      <c r="D40" s="18" t="s">
        <v>564</v>
      </c>
      <c r="E40" s="18" t="s">
        <v>1657</v>
      </c>
      <c r="F40" s="19" t="s">
        <v>1797</v>
      </c>
      <c r="G40" s="18" t="s">
        <v>567</v>
      </c>
      <c r="H40" s="451" t="s">
        <v>592</v>
      </c>
      <c r="I40" s="415">
        <v>17000000</v>
      </c>
      <c r="J40" s="395"/>
      <c r="K40" s="353"/>
      <c r="L40" s="353"/>
      <c r="M40" s="353"/>
      <c r="N40" s="353"/>
      <c r="O40" s="353"/>
      <c r="P40" s="353"/>
      <c r="Q40" s="353"/>
      <c r="R40" s="353"/>
      <c r="S40" s="353"/>
      <c r="T40" s="353"/>
      <c r="U40" s="353"/>
    </row>
    <row r="41" spans="1:21" ht="47.25" x14ac:dyDescent="0.25">
      <c r="A41" s="433">
        <v>40</v>
      </c>
      <c r="B41" s="49">
        <v>40</v>
      </c>
      <c r="C41" s="49" t="s">
        <v>1850</v>
      </c>
      <c r="D41" s="18" t="s">
        <v>569</v>
      </c>
      <c r="E41" s="18" t="s">
        <v>1658</v>
      </c>
      <c r="F41" s="19" t="s">
        <v>1796</v>
      </c>
      <c r="G41" s="18" t="s">
        <v>572</v>
      </c>
      <c r="H41" s="448" t="s">
        <v>592</v>
      </c>
      <c r="I41" s="415">
        <v>17000000</v>
      </c>
      <c r="J41" s="395"/>
      <c r="K41" s="353"/>
      <c r="L41" s="353"/>
      <c r="M41" s="353"/>
      <c r="N41" s="353"/>
      <c r="O41" s="353"/>
      <c r="P41" s="353"/>
      <c r="Q41" s="353"/>
      <c r="R41" s="353"/>
      <c r="S41" s="353"/>
      <c r="T41" s="353"/>
      <c r="U41" s="353"/>
    </row>
    <row r="42" spans="1:21" ht="84.75" customHeight="1" x14ac:dyDescent="0.25">
      <c r="A42" s="433">
        <v>41</v>
      </c>
      <c r="B42" s="49">
        <v>41</v>
      </c>
      <c r="C42" s="49" t="s">
        <v>1851</v>
      </c>
      <c r="D42" s="18" t="s">
        <v>574</v>
      </c>
      <c r="E42" s="18" t="s">
        <v>551</v>
      </c>
      <c r="F42" s="19" t="s">
        <v>1795</v>
      </c>
      <c r="G42" s="19" t="s">
        <v>577</v>
      </c>
      <c r="H42" s="451" t="s">
        <v>578</v>
      </c>
      <c r="I42" s="415">
        <v>64000000</v>
      </c>
      <c r="J42" s="395"/>
      <c r="K42" s="353"/>
      <c r="L42" s="353"/>
      <c r="M42" s="353"/>
      <c r="N42" s="353"/>
      <c r="O42" s="353"/>
      <c r="P42" s="353"/>
      <c r="Q42" s="353"/>
      <c r="R42" s="353"/>
      <c r="S42" s="353"/>
      <c r="T42" s="353"/>
      <c r="U42" s="353"/>
    </row>
    <row r="43" spans="1:21" ht="87" customHeight="1" x14ac:dyDescent="0.25">
      <c r="A43" s="433">
        <v>42</v>
      </c>
      <c r="B43" s="49">
        <v>42</v>
      </c>
      <c r="C43" s="49" t="s">
        <v>1852</v>
      </c>
      <c r="D43" s="18" t="s">
        <v>579</v>
      </c>
      <c r="E43" s="18" t="s">
        <v>1659</v>
      </c>
      <c r="F43" s="19" t="s">
        <v>1794</v>
      </c>
      <c r="G43" s="18" t="s">
        <v>582</v>
      </c>
      <c r="H43" s="450" t="s">
        <v>2030</v>
      </c>
      <c r="I43" s="415">
        <v>17000000</v>
      </c>
      <c r="J43" s="395"/>
      <c r="K43" s="353"/>
      <c r="L43" s="353"/>
      <c r="M43" s="353"/>
      <c r="N43" s="353"/>
      <c r="O43" s="353"/>
      <c r="P43" s="353"/>
      <c r="Q43" s="353"/>
      <c r="R43" s="353"/>
      <c r="S43" s="353"/>
      <c r="T43" s="353"/>
      <c r="U43" s="353"/>
    </row>
    <row r="44" spans="1:21" ht="49.5" customHeight="1" x14ac:dyDescent="0.25">
      <c r="A44" s="433">
        <v>43</v>
      </c>
      <c r="B44" s="49">
        <v>43</v>
      </c>
      <c r="C44" s="49" t="s">
        <v>1853</v>
      </c>
      <c r="D44" s="18" t="s">
        <v>583</v>
      </c>
      <c r="E44" s="18" t="s">
        <v>468</v>
      </c>
      <c r="F44" s="19" t="s">
        <v>1793</v>
      </c>
      <c r="G44" s="19" t="s">
        <v>586</v>
      </c>
      <c r="H44" s="451" t="s">
        <v>709</v>
      </c>
      <c r="I44" s="415">
        <v>85000000</v>
      </c>
      <c r="J44" s="395"/>
      <c r="K44" s="353"/>
      <c r="L44" s="353"/>
      <c r="M44" s="353"/>
      <c r="N44" s="353"/>
      <c r="O44" s="353"/>
      <c r="P44" s="353"/>
      <c r="Q44" s="353"/>
      <c r="R44" s="353"/>
      <c r="S44" s="353"/>
      <c r="T44" s="353"/>
      <c r="U44" s="353"/>
    </row>
    <row r="45" spans="1:21" ht="63" x14ac:dyDescent="0.25">
      <c r="A45" s="433">
        <v>44</v>
      </c>
      <c r="B45" s="49">
        <v>44</v>
      </c>
      <c r="C45" s="49" t="s">
        <v>1854</v>
      </c>
      <c r="D45" s="18" t="s">
        <v>588</v>
      </c>
      <c r="E45" s="18" t="s">
        <v>1660</v>
      </c>
      <c r="F45" s="19" t="s">
        <v>1792</v>
      </c>
      <c r="G45" s="18" t="s">
        <v>591</v>
      </c>
      <c r="H45" s="451" t="s">
        <v>592</v>
      </c>
      <c r="I45" s="415">
        <v>17000000</v>
      </c>
      <c r="J45" s="395"/>
      <c r="K45" s="353"/>
      <c r="L45" s="353"/>
      <c r="M45" s="353"/>
      <c r="N45" s="353"/>
      <c r="O45" s="353"/>
      <c r="P45" s="353"/>
      <c r="Q45" s="353"/>
      <c r="R45" s="353"/>
      <c r="S45" s="353"/>
      <c r="T45" s="353"/>
      <c r="U45" s="353"/>
    </row>
    <row r="46" spans="1:21" ht="53.25" customHeight="1" x14ac:dyDescent="0.25">
      <c r="A46" s="433">
        <v>45</v>
      </c>
      <c r="B46" s="49">
        <v>45</v>
      </c>
      <c r="C46" s="49" t="s">
        <v>1855</v>
      </c>
      <c r="D46" s="18" t="s">
        <v>593</v>
      </c>
      <c r="E46" s="18" t="s">
        <v>1661</v>
      </c>
      <c r="F46" s="19" t="s">
        <v>1789</v>
      </c>
      <c r="G46" s="18" t="s">
        <v>596</v>
      </c>
      <c r="H46" s="451" t="s">
        <v>1546</v>
      </c>
      <c r="I46" s="415">
        <v>30000000</v>
      </c>
      <c r="J46" s="395"/>
      <c r="K46" s="353"/>
      <c r="L46" s="353"/>
      <c r="M46" s="353"/>
      <c r="N46" s="353"/>
      <c r="O46" s="353"/>
      <c r="P46" s="353"/>
      <c r="Q46" s="353"/>
      <c r="R46" s="353"/>
      <c r="S46" s="353"/>
      <c r="T46" s="353"/>
      <c r="U46" s="353"/>
    </row>
    <row r="47" spans="1:21" ht="45.75" customHeight="1" x14ac:dyDescent="0.25">
      <c r="A47" s="433">
        <v>46</v>
      </c>
      <c r="B47" s="49">
        <v>46</v>
      </c>
      <c r="C47" s="49" t="s">
        <v>1856</v>
      </c>
      <c r="D47" s="18" t="s">
        <v>598</v>
      </c>
      <c r="E47" s="18" t="s">
        <v>1662</v>
      </c>
      <c r="F47" s="19" t="s">
        <v>1788</v>
      </c>
      <c r="G47" s="18" t="s">
        <v>601</v>
      </c>
      <c r="H47" s="452" t="s">
        <v>1424</v>
      </c>
      <c r="I47" s="415">
        <v>110000000</v>
      </c>
      <c r="J47" s="395"/>
      <c r="K47" s="353"/>
      <c r="L47" s="353"/>
      <c r="M47" s="353"/>
      <c r="N47" s="353"/>
      <c r="O47" s="353"/>
      <c r="P47" s="353"/>
      <c r="Q47" s="353"/>
      <c r="R47" s="353"/>
      <c r="S47" s="353"/>
      <c r="T47" s="353"/>
      <c r="U47" s="353"/>
    </row>
    <row r="48" spans="1:21" ht="51.75" customHeight="1" x14ac:dyDescent="0.25">
      <c r="A48" s="433">
        <v>47</v>
      </c>
      <c r="B48" s="49">
        <v>47</v>
      </c>
      <c r="C48" s="49" t="s">
        <v>1857</v>
      </c>
      <c r="D48" s="18" t="s">
        <v>603</v>
      </c>
      <c r="E48" s="18" t="s">
        <v>1663</v>
      </c>
      <c r="F48" s="19" t="s">
        <v>1787</v>
      </c>
      <c r="G48" s="18" t="s">
        <v>605</v>
      </c>
      <c r="H48" s="451" t="s">
        <v>568</v>
      </c>
      <c r="I48" s="415">
        <v>17000000</v>
      </c>
      <c r="J48" s="395"/>
      <c r="K48" s="353"/>
      <c r="L48" s="353"/>
      <c r="M48" s="353"/>
      <c r="N48" s="353"/>
      <c r="O48" s="353"/>
      <c r="P48" s="353"/>
      <c r="Q48" s="353"/>
      <c r="R48" s="353"/>
      <c r="S48" s="353"/>
      <c r="T48" s="353"/>
      <c r="U48" s="353"/>
    </row>
    <row r="49" spans="1:21" ht="59.25" customHeight="1" x14ac:dyDescent="0.25">
      <c r="A49" s="433">
        <v>48</v>
      </c>
      <c r="B49" s="49">
        <v>48</v>
      </c>
      <c r="C49" s="49" t="s">
        <v>1858</v>
      </c>
      <c r="D49" s="18" t="s">
        <v>610</v>
      </c>
      <c r="E49" s="18" t="s">
        <v>1664</v>
      </c>
      <c r="F49" s="19" t="s">
        <v>1786</v>
      </c>
      <c r="G49" s="18" t="s">
        <v>613</v>
      </c>
      <c r="H49" s="451" t="s">
        <v>568</v>
      </c>
      <c r="I49" s="415">
        <v>17000000</v>
      </c>
      <c r="J49" s="395"/>
      <c r="K49" s="353"/>
      <c r="L49" s="353"/>
      <c r="M49" s="353"/>
      <c r="N49" s="353"/>
      <c r="O49" s="353"/>
      <c r="P49" s="353"/>
      <c r="Q49" s="353"/>
      <c r="R49" s="353"/>
      <c r="S49" s="353"/>
      <c r="T49" s="353"/>
      <c r="U49" s="353"/>
    </row>
    <row r="50" spans="1:21" ht="56.25" customHeight="1" x14ac:dyDescent="0.25">
      <c r="A50" s="433">
        <v>49</v>
      </c>
      <c r="B50" s="49">
        <v>49</v>
      </c>
      <c r="C50" s="49" t="s">
        <v>1859</v>
      </c>
      <c r="D50" s="18" t="s">
        <v>615</v>
      </c>
      <c r="E50" s="18" t="s">
        <v>1665</v>
      </c>
      <c r="F50" s="19" t="s">
        <v>1785</v>
      </c>
      <c r="G50" s="18" t="s">
        <v>618</v>
      </c>
      <c r="H50" s="451" t="s">
        <v>558</v>
      </c>
      <c r="I50" s="415">
        <v>102000000</v>
      </c>
      <c r="J50" s="395"/>
      <c r="K50" s="353"/>
      <c r="L50" s="353"/>
      <c r="M50" s="353"/>
      <c r="N50" s="353"/>
      <c r="O50" s="353"/>
      <c r="P50" s="353"/>
      <c r="Q50" s="353"/>
      <c r="R50" s="353"/>
      <c r="S50" s="353"/>
      <c r="T50" s="353"/>
      <c r="U50" s="353"/>
    </row>
    <row r="51" spans="1:21" ht="57" customHeight="1" x14ac:dyDescent="0.25">
      <c r="A51" s="433">
        <v>50</v>
      </c>
      <c r="B51" s="49">
        <v>50</v>
      </c>
      <c r="C51" s="49" t="s">
        <v>1860</v>
      </c>
      <c r="D51" s="18" t="s">
        <v>619</v>
      </c>
      <c r="E51" s="18" t="s">
        <v>1666</v>
      </c>
      <c r="F51" s="19" t="s">
        <v>1784</v>
      </c>
      <c r="G51" s="18" t="s">
        <v>622</v>
      </c>
      <c r="H51" s="451" t="s">
        <v>592</v>
      </c>
      <c r="I51" s="415">
        <v>17000000</v>
      </c>
      <c r="J51" s="395"/>
      <c r="K51" s="353"/>
      <c r="L51" s="353"/>
      <c r="M51" s="353"/>
      <c r="N51" s="353"/>
      <c r="O51" s="353"/>
      <c r="P51" s="353"/>
      <c r="Q51" s="353"/>
      <c r="R51" s="353"/>
      <c r="S51" s="353"/>
      <c r="T51" s="353"/>
      <c r="U51" s="353"/>
    </row>
    <row r="52" spans="1:21" ht="65.25" customHeight="1" x14ac:dyDescent="0.25">
      <c r="A52" s="433">
        <v>51</v>
      </c>
      <c r="B52" s="49">
        <v>51</v>
      </c>
      <c r="C52" s="49" t="s">
        <v>1861</v>
      </c>
      <c r="D52" s="18" t="s">
        <v>623</v>
      </c>
      <c r="E52" s="18" t="s">
        <v>1667</v>
      </c>
      <c r="F52" s="19" t="s">
        <v>1783</v>
      </c>
      <c r="G52" s="18" t="s">
        <v>626</v>
      </c>
      <c r="H52" s="451" t="s">
        <v>592</v>
      </c>
      <c r="I52" s="415">
        <v>17000000</v>
      </c>
      <c r="J52" s="395"/>
      <c r="K52" s="353"/>
      <c r="L52" s="353"/>
      <c r="M52" s="353"/>
      <c r="N52" s="353"/>
      <c r="O52" s="353"/>
      <c r="P52" s="353"/>
      <c r="Q52" s="353"/>
      <c r="R52" s="353"/>
      <c r="S52" s="353"/>
      <c r="T52" s="353"/>
      <c r="U52" s="353"/>
    </row>
    <row r="53" spans="1:21" ht="55.5" customHeight="1" x14ac:dyDescent="0.25">
      <c r="A53" s="433">
        <v>52</v>
      </c>
      <c r="B53" s="49">
        <v>52</v>
      </c>
      <c r="C53" s="49" t="s">
        <v>1862</v>
      </c>
      <c r="D53" s="18" t="s">
        <v>627</v>
      </c>
      <c r="E53" s="18" t="s">
        <v>1668</v>
      </c>
      <c r="F53" s="19" t="s">
        <v>1782</v>
      </c>
      <c r="G53" s="18" t="s">
        <v>630</v>
      </c>
      <c r="H53" s="451" t="s">
        <v>592</v>
      </c>
      <c r="I53" s="415">
        <v>17000000</v>
      </c>
      <c r="J53" s="395"/>
      <c r="K53" s="353"/>
      <c r="L53" s="353"/>
      <c r="M53" s="353"/>
      <c r="N53" s="353"/>
      <c r="O53" s="353"/>
      <c r="P53" s="353"/>
      <c r="Q53" s="353"/>
      <c r="R53" s="353"/>
      <c r="S53" s="353"/>
      <c r="T53" s="353"/>
      <c r="U53" s="353"/>
    </row>
    <row r="54" spans="1:21" ht="51" customHeight="1" x14ac:dyDescent="0.25">
      <c r="A54" s="433">
        <v>53</v>
      </c>
      <c r="B54" s="49">
        <v>53</v>
      </c>
      <c r="C54" s="49" t="s">
        <v>1863</v>
      </c>
      <c r="D54" s="18" t="s">
        <v>631</v>
      </c>
      <c r="E54" s="18" t="s">
        <v>1669</v>
      </c>
      <c r="F54" s="19" t="s">
        <v>1781</v>
      </c>
      <c r="G54" s="18" t="s">
        <v>634</v>
      </c>
      <c r="H54" s="451" t="s">
        <v>165</v>
      </c>
      <c r="I54" s="415">
        <v>17000000</v>
      </c>
      <c r="J54" s="395"/>
      <c r="K54" s="353"/>
      <c r="L54" s="353"/>
      <c r="M54" s="353"/>
      <c r="N54" s="353"/>
      <c r="O54" s="353"/>
      <c r="P54" s="353"/>
      <c r="Q54" s="353"/>
      <c r="R54" s="353"/>
      <c r="S54" s="353"/>
      <c r="T54" s="353"/>
      <c r="U54" s="353"/>
    </row>
    <row r="55" spans="1:21" ht="47.25" x14ac:dyDescent="0.25">
      <c r="A55" s="433">
        <v>54</v>
      </c>
      <c r="B55" s="49">
        <v>54</v>
      </c>
      <c r="C55" s="49" t="s">
        <v>1864</v>
      </c>
      <c r="D55" s="18" t="s">
        <v>635</v>
      </c>
      <c r="E55" s="18" t="s">
        <v>1670</v>
      </c>
      <c r="F55" s="19" t="s">
        <v>1780</v>
      </c>
      <c r="G55" s="18" t="s">
        <v>638</v>
      </c>
      <c r="H55" s="451" t="s">
        <v>2004</v>
      </c>
      <c r="I55" s="415">
        <v>85000000</v>
      </c>
      <c r="J55" s="395"/>
      <c r="K55" s="353"/>
      <c r="L55" s="353"/>
      <c r="M55" s="353"/>
      <c r="N55" s="353"/>
      <c r="O55" s="353"/>
      <c r="P55" s="353"/>
      <c r="Q55" s="353"/>
      <c r="R55" s="353"/>
      <c r="S55" s="353"/>
      <c r="T55" s="353"/>
      <c r="U55" s="353"/>
    </row>
    <row r="56" spans="1:21" ht="69" customHeight="1" x14ac:dyDescent="0.25">
      <c r="A56" s="433">
        <v>55</v>
      </c>
      <c r="B56" s="49">
        <v>55</v>
      </c>
      <c r="C56" s="49" t="s">
        <v>1865</v>
      </c>
      <c r="D56" s="18" t="s">
        <v>640</v>
      </c>
      <c r="E56" s="18" t="s">
        <v>512</v>
      </c>
      <c r="F56" s="19" t="s">
        <v>1779</v>
      </c>
      <c r="G56" s="18" t="s">
        <v>643</v>
      </c>
      <c r="H56" s="451" t="s">
        <v>2005</v>
      </c>
      <c r="I56" s="415">
        <v>42000000</v>
      </c>
      <c r="J56" s="395"/>
      <c r="K56" s="353"/>
      <c r="L56" s="353"/>
      <c r="M56" s="353"/>
      <c r="N56" s="353"/>
      <c r="O56" s="353"/>
      <c r="P56" s="353"/>
      <c r="Q56" s="353"/>
      <c r="R56" s="353"/>
      <c r="S56" s="353"/>
      <c r="T56" s="353"/>
      <c r="U56" s="353"/>
    </row>
    <row r="57" spans="1:21" ht="78.75" x14ac:dyDescent="0.25">
      <c r="A57" s="433">
        <v>56</v>
      </c>
      <c r="B57" s="49">
        <v>56</v>
      </c>
      <c r="C57" s="49" t="s">
        <v>1866</v>
      </c>
      <c r="D57" s="18" t="s">
        <v>645</v>
      </c>
      <c r="E57" s="18" t="s">
        <v>1671</v>
      </c>
      <c r="F57" s="19" t="s">
        <v>1778</v>
      </c>
      <c r="G57" s="18" t="s">
        <v>648</v>
      </c>
      <c r="H57" s="451" t="s">
        <v>649</v>
      </c>
      <c r="I57" s="415">
        <v>17000000</v>
      </c>
      <c r="J57" s="395"/>
      <c r="K57" s="353"/>
      <c r="L57" s="353"/>
      <c r="M57" s="353"/>
      <c r="N57" s="353"/>
      <c r="O57" s="353"/>
      <c r="P57" s="353"/>
      <c r="Q57" s="353"/>
      <c r="R57" s="353"/>
      <c r="S57" s="353"/>
      <c r="T57" s="353"/>
      <c r="U57" s="353"/>
    </row>
    <row r="58" spans="1:21" ht="48" customHeight="1" x14ac:dyDescent="0.25">
      <c r="A58" s="433">
        <v>57</v>
      </c>
      <c r="B58" s="49">
        <v>57</v>
      </c>
      <c r="C58" s="49" t="s">
        <v>1867</v>
      </c>
      <c r="D58" s="18" t="s">
        <v>650</v>
      </c>
      <c r="E58" s="18" t="s">
        <v>1672</v>
      </c>
      <c r="F58" s="19" t="s">
        <v>1777</v>
      </c>
      <c r="G58" s="18" t="s">
        <v>653</v>
      </c>
      <c r="H58" s="451" t="s">
        <v>654</v>
      </c>
      <c r="I58" s="415">
        <v>64000000</v>
      </c>
      <c r="J58" s="395"/>
      <c r="K58" s="353"/>
      <c r="L58" s="353"/>
      <c r="M58" s="353"/>
      <c r="N58" s="353"/>
      <c r="O58" s="353"/>
      <c r="P58" s="353"/>
      <c r="Q58" s="353"/>
      <c r="R58" s="353"/>
      <c r="S58" s="353"/>
      <c r="T58" s="353"/>
      <c r="U58" s="353"/>
    </row>
    <row r="59" spans="1:21" ht="57" customHeight="1" x14ac:dyDescent="0.25">
      <c r="A59" s="433">
        <v>58</v>
      </c>
      <c r="B59" s="49">
        <v>58</v>
      </c>
      <c r="C59" s="49" t="s">
        <v>1868</v>
      </c>
      <c r="D59" s="18" t="s">
        <v>659</v>
      </c>
      <c r="E59" s="18" t="s">
        <v>1673</v>
      </c>
      <c r="F59" s="19" t="s">
        <v>1776</v>
      </c>
      <c r="G59" s="18" t="s">
        <v>661</v>
      </c>
      <c r="H59" s="451" t="s">
        <v>662</v>
      </c>
      <c r="I59" s="415">
        <v>42000000</v>
      </c>
      <c r="J59" s="395"/>
      <c r="K59" s="353"/>
      <c r="L59" s="353"/>
      <c r="M59" s="353"/>
      <c r="N59" s="353"/>
      <c r="O59" s="353"/>
      <c r="P59" s="353"/>
      <c r="Q59" s="353"/>
      <c r="R59" s="353"/>
      <c r="S59" s="353"/>
      <c r="T59" s="353"/>
      <c r="U59" s="353"/>
    </row>
    <row r="60" spans="1:21" ht="58.5" customHeight="1" x14ac:dyDescent="0.25">
      <c r="A60" s="433">
        <v>59</v>
      </c>
      <c r="B60" s="49">
        <v>59</v>
      </c>
      <c r="C60" s="49" t="s">
        <v>1869</v>
      </c>
      <c r="D60" s="18" t="s">
        <v>663</v>
      </c>
      <c r="E60" s="18" t="s">
        <v>482</v>
      </c>
      <c r="F60" s="19" t="s">
        <v>1775</v>
      </c>
      <c r="G60" s="18" t="s">
        <v>666</v>
      </c>
      <c r="H60" s="451" t="s">
        <v>667</v>
      </c>
      <c r="I60" s="415">
        <v>85000000</v>
      </c>
      <c r="J60" s="395"/>
      <c r="K60" s="353"/>
      <c r="L60" s="353"/>
      <c r="M60" s="353"/>
      <c r="N60" s="353"/>
      <c r="O60" s="353"/>
      <c r="P60" s="353"/>
      <c r="Q60" s="353"/>
      <c r="R60" s="353"/>
      <c r="S60" s="353"/>
      <c r="T60" s="353"/>
      <c r="U60" s="353"/>
    </row>
    <row r="61" spans="1:21" ht="69.75" customHeight="1" x14ac:dyDescent="0.25">
      <c r="A61" s="433">
        <v>60</v>
      </c>
      <c r="B61" s="49">
        <v>60</v>
      </c>
      <c r="C61" s="49" t="s">
        <v>1870</v>
      </c>
      <c r="D61" s="18" t="s">
        <v>668</v>
      </c>
      <c r="E61" s="18" t="s">
        <v>1674</v>
      </c>
      <c r="F61" s="19" t="s">
        <v>1774</v>
      </c>
      <c r="G61" s="18" t="s">
        <v>671</v>
      </c>
      <c r="H61" s="451" t="s">
        <v>1391</v>
      </c>
      <c r="I61" s="415">
        <v>102000000</v>
      </c>
      <c r="J61" s="395"/>
      <c r="K61" s="353"/>
      <c r="L61" s="353"/>
      <c r="M61" s="353"/>
      <c r="N61" s="353"/>
      <c r="O61" s="353"/>
      <c r="P61" s="353"/>
      <c r="Q61" s="353"/>
      <c r="R61" s="353"/>
      <c r="S61" s="353"/>
      <c r="T61" s="353"/>
      <c r="U61" s="353"/>
    </row>
    <row r="62" spans="1:21" ht="48.75" customHeight="1" x14ac:dyDescent="0.25">
      <c r="A62" s="433">
        <v>61</v>
      </c>
      <c r="B62" s="49">
        <v>61</v>
      </c>
      <c r="C62" s="49" t="s">
        <v>1871</v>
      </c>
      <c r="D62" s="18" t="s">
        <v>673</v>
      </c>
      <c r="E62" s="18" t="s">
        <v>1675</v>
      </c>
      <c r="F62" s="19" t="s">
        <v>1773</v>
      </c>
      <c r="G62" s="18" t="s">
        <v>676</v>
      </c>
      <c r="H62" s="451" t="s">
        <v>1419</v>
      </c>
      <c r="I62" s="415">
        <v>42000000</v>
      </c>
      <c r="J62" s="395"/>
      <c r="K62" s="353"/>
      <c r="L62" s="353"/>
      <c r="M62" s="353"/>
      <c r="N62" s="353"/>
      <c r="O62" s="353"/>
      <c r="P62" s="353"/>
      <c r="Q62" s="353"/>
      <c r="R62" s="353"/>
      <c r="S62" s="353"/>
      <c r="T62" s="353"/>
      <c r="U62" s="353"/>
    </row>
    <row r="63" spans="1:21" ht="59.25" customHeight="1" x14ac:dyDescent="0.25">
      <c r="A63" s="433">
        <v>62</v>
      </c>
      <c r="B63" s="49">
        <v>62</v>
      </c>
      <c r="C63" s="49" t="s">
        <v>1872</v>
      </c>
      <c r="D63" s="18" t="s">
        <v>677</v>
      </c>
      <c r="E63" s="18" t="s">
        <v>1676</v>
      </c>
      <c r="F63" s="19" t="s">
        <v>1772</v>
      </c>
      <c r="G63" s="18" t="s">
        <v>680</v>
      </c>
      <c r="H63" s="451" t="s">
        <v>681</v>
      </c>
      <c r="I63" s="415">
        <v>17000000</v>
      </c>
      <c r="J63" s="395"/>
      <c r="K63" s="353"/>
      <c r="L63" s="353"/>
      <c r="M63" s="353"/>
      <c r="N63" s="353"/>
      <c r="O63" s="353"/>
      <c r="P63" s="353"/>
      <c r="Q63" s="353"/>
      <c r="R63" s="353"/>
      <c r="S63" s="353"/>
      <c r="T63" s="353"/>
      <c r="U63" s="353"/>
    </row>
    <row r="64" spans="1:21" ht="57.75" customHeight="1" x14ac:dyDescent="0.25">
      <c r="A64" s="433">
        <v>63</v>
      </c>
      <c r="B64" s="49">
        <v>63</v>
      </c>
      <c r="C64" s="49" t="s">
        <v>1873</v>
      </c>
      <c r="D64" s="18" t="s">
        <v>682</v>
      </c>
      <c r="E64" s="18" t="s">
        <v>1677</v>
      </c>
      <c r="F64" s="19" t="s">
        <v>1771</v>
      </c>
      <c r="G64" s="18" t="s">
        <v>685</v>
      </c>
      <c r="H64" s="451" t="s">
        <v>686</v>
      </c>
      <c r="I64" s="415">
        <v>64000000</v>
      </c>
      <c r="J64" s="395"/>
      <c r="K64" s="353"/>
      <c r="L64" s="353"/>
      <c r="M64" s="353"/>
      <c r="N64" s="353"/>
      <c r="O64" s="353"/>
      <c r="P64" s="353"/>
      <c r="Q64" s="353"/>
      <c r="R64" s="353"/>
      <c r="S64" s="353"/>
      <c r="T64" s="353"/>
      <c r="U64" s="353"/>
    </row>
    <row r="65" spans="1:21" ht="47.25" x14ac:dyDescent="0.25">
      <c r="A65" s="433">
        <v>64</v>
      </c>
      <c r="B65" s="49">
        <v>64</v>
      </c>
      <c r="C65" s="49" t="s">
        <v>1874</v>
      </c>
      <c r="D65" s="18" t="s">
        <v>687</v>
      </c>
      <c r="E65" s="18" t="s">
        <v>1678</v>
      </c>
      <c r="F65" s="19" t="s">
        <v>1770</v>
      </c>
      <c r="G65" s="18" t="s">
        <v>690</v>
      </c>
      <c r="H65" s="451" t="s">
        <v>592</v>
      </c>
      <c r="I65" s="415">
        <v>17000000</v>
      </c>
      <c r="J65" s="395"/>
      <c r="K65" s="353"/>
      <c r="L65" s="353"/>
      <c r="M65" s="353"/>
      <c r="N65" s="353"/>
      <c r="O65" s="353"/>
      <c r="P65" s="353"/>
      <c r="Q65" s="353"/>
      <c r="R65" s="353"/>
      <c r="S65" s="353"/>
      <c r="T65" s="353"/>
      <c r="U65" s="353"/>
    </row>
    <row r="66" spans="1:21" ht="81.75" customHeight="1" x14ac:dyDescent="0.25">
      <c r="A66" s="433">
        <v>65</v>
      </c>
      <c r="B66" s="49">
        <v>65</v>
      </c>
      <c r="C66" s="49" t="s">
        <v>1875</v>
      </c>
      <c r="D66" s="18" t="s">
        <v>691</v>
      </c>
      <c r="E66" s="18" t="s">
        <v>478</v>
      </c>
      <c r="F66" s="19" t="s">
        <v>1769</v>
      </c>
      <c r="G66" s="18" t="s">
        <v>694</v>
      </c>
      <c r="H66" s="448" t="s">
        <v>1554</v>
      </c>
      <c r="I66" s="415">
        <v>102000000</v>
      </c>
      <c r="J66" s="395"/>
      <c r="K66" s="353"/>
      <c r="L66" s="353"/>
      <c r="M66" s="353"/>
      <c r="N66" s="353"/>
      <c r="O66" s="353"/>
      <c r="P66" s="353"/>
      <c r="Q66" s="353"/>
      <c r="R66" s="353"/>
      <c r="S66" s="353"/>
      <c r="T66" s="353"/>
      <c r="U66" s="353"/>
    </row>
    <row r="67" spans="1:21" ht="56.25" customHeight="1" x14ac:dyDescent="0.25">
      <c r="A67" s="433">
        <v>66</v>
      </c>
      <c r="B67" s="49">
        <v>66</v>
      </c>
      <c r="C67" s="49" t="s">
        <v>1876</v>
      </c>
      <c r="D67" s="18" t="s">
        <v>696</v>
      </c>
      <c r="E67" s="18" t="s">
        <v>1679</v>
      </c>
      <c r="F67" s="19" t="s">
        <v>1768</v>
      </c>
      <c r="G67" s="18" t="s">
        <v>699</v>
      </c>
      <c r="H67" s="451" t="s">
        <v>681</v>
      </c>
      <c r="I67" s="415">
        <v>17000000</v>
      </c>
      <c r="J67" s="395"/>
      <c r="K67" s="353"/>
      <c r="L67" s="353"/>
      <c r="M67" s="353"/>
      <c r="N67" s="353"/>
      <c r="O67" s="353"/>
      <c r="P67" s="353"/>
      <c r="Q67" s="353"/>
      <c r="R67" s="353"/>
      <c r="S67" s="353"/>
      <c r="T67" s="353"/>
      <c r="U67" s="353"/>
    </row>
    <row r="68" spans="1:21" ht="63.75" customHeight="1" x14ac:dyDescent="0.25">
      <c r="A68" s="433">
        <v>67</v>
      </c>
      <c r="B68" s="49">
        <v>67</v>
      </c>
      <c r="C68" s="49" t="s">
        <v>1877</v>
      </c>
      <c r="D68" s="18" t="s">
        <v>700</v>
      </c>
      <c r="E68" s="18" t="s">
        <v>1680</v>
      </c>
      <c r="F68" s="19" t="s">
        <v>1767</v>
      </c>
      <c r="G68" s="18" t="s">
        <v>703</v>
      </c>
      <c r="H68" s="448" t="s">
        <v>1417</v>
      </c>
      <c r="I68" s="415">
        <v>17000000</v>
      </c>
      <c r="J68" s="395"/>
      <c r="K68" s="353"/>
      <c r="L68" s="353"/>
      <c r="M68" s="353"/>
      <c r="N68" s="353"/>
      <c r="O68" s="353"/>
      <c r="P68" s="353"/>
      <c r="Q68" s="353"/>
      <c r="R68" s="353"/>
      <c r="S68" s="353"/>
      <c r="T68" s="353"/>
      <c r="U68" s="353"/>
    </row>
    <row r="69" spans="1:21" ht="72.75" customHeight="1" x14ac:dyDescent="0.25">
      <c r="A69" s="433">
        <v>68</v>
      </c>
      <c r="B69" s="49">
        <v>68</v>
      </c>
      <c r="C69" s="49" t="s">
        <v>1878</v>
      </c>
      <c r="D69" s="18" t="s">
        <v>705</v>
      </c>
      <c r="E69" s="18" t="s">
        <v>1681</v>
      </c>
      <c r="F69" s="19" t="s">
        <v>1766</v>
      </c>
      <c r="G69" s="18" t="s">
        <v>708</v>
      </c>
      <c r="H69" s="451" t="s">
        <v>709</v>
      </c>
      <c r="I69" s="415">
        <v>85000000</v>
      </c>
      <c r="J69" s="395"/>
      <c r="K69" s="353"/>
      <c r="L69" s="353"/>
      <c r="M69" s="353"/>
      <c r="N69" s="353"/>
      <c r="O69" s="353"/>
      <c r="P69" s="353"/>
      <c r="Q69" s="353"/>
      <c r="R69" s="353"/>
      <c r="S69" s="353"/>
      <c r="T69" s="353"/>
      <c r="U69" s="353"/>
    </row>
    <row r="70" spans="1:21" ht="78.75" x14ac:dyDescent="0.25">
      <c r="A70" s="433">
        <v>69</v>
      </c>
      <c r="B70" s="49">
        <v>69</v>
      </c>
      <c r="C70" s="49" t="s">
        <v>1879</v>
      </c>
      <c r="D70" s="18" t="s">
        <v>710</v>
      </c>
      <c r="E70" s="18" t="s">
        <v>1682</v>
      </c>
      <c r="F70" s="19" t="s">
        <v>1765</v>
      </c>
      <c r="G70" s="18" t="s">
        <v>713</v>
      </c>
      <c r="H70" s="451" t="s">
        <v>1395</v>
      </c>
      <c r="I70" s="415">
        <v>95000000</v>
      </c>
      <c r="J70" s="395"/>
      <c r="K70" s="353"/>
      <c r="L70" s="353"/>
      <c r="M70" s="353"/>
      <c r="N70" s="353"/>
      <c r="O70" s="353"/>
      <c r="P70" s="353"/>
      <c r="Q70" s="353"/>
      <c r="R70" s="353"/>
      <c r="S70" s="353"/>
      <c r="T70" s="353"/>
      <c r="U70" s="353"/>
    </row>
    <row r="71" spans="1:21" ht="46.5" customHeight="1" x14ac:dyDescent="0.25">
      <c r="A71" s="433">
        <v>70</v>
      </c>
      <c r="B71" s="49">
        <v>70</v>
      </c>
      <c r="C71" s="49" t="s">
        <v>1880</v>
      </c>
      <c r="D71" s="18" t="s">
        <v>715</v>
      </c>
      <c r="E71" s="18" t="s">
        <v>1683</v>
      </c>
      <c r="F71" s="19" t="s">
        <v>1764</v>
      </c>
      <c r="G71" s="18" t="s">
        <v>718</v>
      </c>
      <c r="H71" s="451" t="s">
        <v>719</v>
      </c>
      <c r="I71" s="415">
        <v>42000000</v>
      </c>
      <c r="J71" s="395"/>
      <c r="K71" s="353"/>
      <c r="L71" s="353"/>
      <c r="M71" s="353"/>
      <c r="N71" s="353"/>
      <c r="O71" s="353"/>
      <c r="P71" s="353"/>
      <c r="Q71" s="353"/>
      <c r="R71" s="353"/>
      <c r="S71" s="353"/>
      <c r="T71" s="353"/>
      <c r="U71" s="353"/>
    </row>
    <row r="72" spans="1:21" ht="63" x14ac:dyDescent="0.25">
      <c r="A72" s="433">
        <v>71</v>
      </c>
      <c r="B72" s="49">
        <v>71</v>
      </c>
      <c r="C72" s="49" t="s">
        <v>1881</v>
      </c>
      <c r="D72" s="18" t="s">
        <v>720</v>
      </c>
      <c r="E72" s="18" t="s">
        <v>503</v>
      </c>
      <c r="F72" s="19" t="s">
        <v>1763</v>
      </c>
      <c r="G72" s="18" t="s">
        <v>723</v>
      </c>
      <c r="H72" s="451" t="s">
        <v>2004</v>
      </c>
      <c r="I72" s="415">
        <v>85000000</v>
      </c>
      <c r="J72" s="395"/>
      <c r="K72" s="353"/>
      <c r="L72" s="353"/>
      <c r="M72" s="353"/>
      <c r="N72" s="353"/>
      <c r="O72" s="353"/>
      <c r="P72" s="353"/>
      <c r="Q72" s="353"/>
      <c r="R72" s="353"/>
      <c r="S72" s="353"/>
      <c r="T72" s="353"/>
      <c r="U72" s="353"/>
    </row>
    <row r="73" spans="1:21" ht="63.75" customHeight="1" x14ac:dyDescent="0.25">
      <c r="A73" s="433">
        <v>72</v>
      </c>
      <c r="B73" s="131" t="s">
        <v>1630</v>
      </c>
      <c r="C73" s="131" t="s">
        <v>1882</v>
      </c>
      <c r="D73" s="95" t="s">
        <v>1032</v>
      </c>
      <c r="E73" s="132" t="s">
        <v>140</v>
      </c>
      <c r="F73" s="95" t="s">
        <v>1762</v>
      </c>
      <c r="G73" s="95" t="s">
        <v>406</v>
      </c>
      <c r="H73" s="451" t="s">
        <v>558</v>
      </c>
      <c r="I73" s="415">
        <v>102000000</v>
      </c>
      <c r="J73" s="395"/>
      <c r="K73" s="353"/>
      <c r="L73" s="353"/>
      <c r="M73" s="353"/>
      <c r="N73" s="353"/>
      <c r="O73" s="353"/>
      <c r="P73" s="353"/>
      <c r="Q73" s="353"/>
      <c r="R73" s="353"/>
      <c r="S73" s="353"/>
      <c r="T73" s="353"/>
      <c r="U73" s="353"/>
    </row>
    <row r="74" spans="1:21" ht="64.5" customHeight="1" x14ac:dyDescent="0.25">
      <c r="A74" s="433">
        <v>73</v>
      </c>
      <c r="B74" s="131" t="s">
        <v>1631</v>
      </c>
      <c r="C74" s="131" t="s">
        <v>1883</v>
      </c>
      <c r="D74" s="95" t="s">
        <v>1033</v>
      </c>
      <c r="E74" s="132" t="s">
        <v>1684</v>
      </c>
      <c r="F74" s="95" t="s">
        <v>1761</v>
      </c>
      <c r="G74" s="95" t="s">
        <v>410</v>
      </c>
      <c r="H74" s="451" t="s">
        <v>543</v>
      </c>
      <c r="I74" s="415">
        <v>64000000</v>
      </c>
      <c r="J74" s="395"/>
      <c r="K74" s="353"/>
      <c r="L74" s="353"/>
      <c r="M74" s="353"/>
      <c r="N74" s="353"/>
      <c r="O74" s="353"/>
      <c r="P74" s="353"/>
      <c r="Q74" s="353"/>
      <c r="R74" s="353"/>
      <c r="S74" s="353"/>
      <c r="T74" s="353"/>
      <c r="U74" s="353"/>
    </row>
    <row r="75" spans="1:21" ht="71.25" customHeight="1" x14ac:dyDescent="0.25">
      <c r="A75" s="433">
        <v>74</v>
      </c>
      <c r="B75" s="131" t="s">
        <v>1632</v>
      </c>
      <c r="C75" s="131" t="s">
        <v>1884</v>
      </c>
      <c r="D75" s="95" t="s">
        <v>1034</v>
      </c>
      <c r="E75" s="132" t="s">
        <v>1685</v>
      </c>
      <c r="F75" s="95" t="s">
        <v>1760</v>
      </c>
      <c r="G75" s="95" t="s">
        <v>414</v>
      </c>
      <c r="H75" s="451" t="s">
        <v>2006</v>
      </c>
      <c r="I75" s="415">
        <v>42000000</v>
      </c>
      <c r="J75" s="395"/>
      <c r="K75" s="353"/>
      <c r="L75" s="353"/>
      <c r="M75" s="353"/>
      <c r="N75" s="353"/>
      <c r="O75" s="353"/>
      <c r="P75" s="353"/>
      <c r="Q75" s="353"/>
      <c r="R75" s="353"/>
      <c r="S75" s="353"/>
      <c r="T75" s="353"/>
      <c r="U75" s="353"/>
    </row>
    <row r="76" spans="1:21" ht="71.25" customHeight="1" x14ac:dyDescent="0.25">
      <c r="A76" s="433">
        <v>75</v>
      </c>
      <c r="B76" s="131" t="s">
        <v>1367</v>
      </c>
      <c r="C76" s="131" t="s">
        <v>1885</v>
      </c>
      <c r="D76" s="95" t="s">
        <v>1035</v>
      </c>
      <c r="E76" s="132" t="s">
        <v>1686</v>
      </c>
      <c r="F76" s="95" t="s">
        <v>1759</v>
      </c>
      <c r="G76" s="95" t="s">
        <v>418</v>
      </c>
      <c r="H76" s="453" t="s">
        <v>419</v>
      </c>
      <c r="I76" s="415">
        <v>17000000</v>
      </c>
      <c r="J76" s="395"/>
      <c r="K76" s="353"/>
      <c r="L76" s="353"/>
      <c r="M76" s="353"/>
      <c r="N76" s="353"/>
      <c r="O76" s="353"/>
      <c r="P76" s="353"/>
      <c r="Q76" s="353"/>
      <c r="R76" s="353"/>
      <c r="S76" s="353"/>
      <c r="T76" s="353"/>
      <c r="U76" s="353"/>
    </row>
    <row r="77" spans="1:21" ht="63" x14ac:dyDescent="0.25">
      <c r="A77" s="433">
        <v>76</v>
      </c>
      <c r="B77" s="131" t="s">
        <v>1029</v>
      </c>
      <c r="C77" s="131" t="s">
        <v>1886</v>
      </c>
      <c r="D77" s="95" t="s">
        <v>1036</v>
      </c>
      <c r="E77" s="132" t="s">
        <v>1687</v>
      </c>
      <c r="F77" s="95" t="s">
        <v>1758</v>
      </c>
      <c r="G77" s="95" t="s">
        <v>422</v>
      </c>
      <c r="H77" s="451" t="s">
        <v>2006</v>
      </c>
      <c r="I77" s="415">
        <v>42000000</v>
      </c>
      <c r="J77" s="395"/>
      <c r="K77" s="353"/>
      <c r="L77" s="353"/>
      <c r="M77" s="353"/>
      <c r="N77" s="353"/>
      <c r="O77" s="353"/>
      <c r="P77" s="353"/>
      <c r="Q77" s="353"/>
      <c r="R77" s="353"/>
      <c r="S77" s="353"/>
      <c r="T77" s="353"/>
      <c r="U77" s="353"/>
    </row>
    <row r="78" spans="1:21" ht="69" customHeight="1" x14ac:dyDescent="0.25">
      <c r="A78" s="433">
        <v>77</v>
      </c>
      <c r="B78" s="131" t="s">
        <v>1030</v>
      </c>
      <c r="C78" s="131" t="s">
        <v>1887</v>
      </c>
      <c r="D78" s="95" t="s">
        <v>1037</v>
      </c>
      <c r="E78" s="132" t="s">
        <v>1688</v>
      </c>
      <c r="F78" s="95" t="s">
        <v>1757</v>
      </c>
      <c r="G78" s="95" t="s">
        <v>426</v>
      </c>
      <c r="H78" s="453" t="s">
        <v>1629</v>
      </c>
      <c r="I78" s="415">
        <v>17000000</v>
      </c>
      <c r="J78" s="395"/>
      <c r="K78" s="353"/>
      <c r="L78" s="353"/>
      <c r="M78" s="353"/>
      <c r="N78" s="353"/>
      <c r="O78" s="353"/>
      <c r="P78" s="353"/>
      <c r="Q78" s="353"/>
      <c r="R78" s="353"/>
      <c r="S78" s="353"/>
      <c r="T78" s="353"/>
      <c r="U78" s="353"/>
    </row>
    <row r="79" spans="1:21" ht="75.75" customHeight="1" x14ac:dyDescent="0.25">
      <c r="A79" s="433">
        <v>78</v>
      </c>
      <c r="B79" s="378">
        <v>78</v>
      </c>
      <c r="C79" s="378" t="s">
        <v>1888</v>
      </c>
      <c r="D79" s="398" t="s">
        <v>291</v>
      </c>
      <c r="E79" s="399" t="s">
        <v>1689</v>
      </c>
      <c r="F79" s="400" t="s">
        <v>1756</v>
      </c>
      <c r="G79" s="400" t="s">
        <v>294</v>
      </c>
      <c r="H79" s="450" t="s">
        <v>2007</v>
      </c>
      <c r="I79" s="415">
        <v>90000000</v>
      </c>
      <c r="J79" s="395"/>
      <c r="K79" s="353"/>
      <c r="L79" s="353"/>
      <c r="M79" s="353"/>
      <c r="N79" s="353"/>
      <c r="O79" s="353"/>
      <c r="P79" s="353"/>
      <c r="Q79" s="353"/>
      <c r="R79" s="353"/>
      <c r="S79" s="353"/>
      <c r="T79" s="353"/>
      <c r="U79" s="353"/>
    </row>
    <row r="80" spans="1:21" ht="52.5" customHeight="1" x14ac:dyDescent="0.25">
      <c r="A80" s="433">
        <v>79</v>
      </c>
      <c r="B80" s="378">
        <v>79</v>
      </c>
      <c r="C80" s="378" t="s">
        <v>1889</v>
      </c>
      <c r="D80" s="398" t="s">
        <v>296</v>
      </c>
      <c r="E80" s="399" t="s">
        <v>1690</v>
      </c>
      <c r="F80" s="400" t="s">
        <v>1755</v>
      </c>
      <c r="G80" s="400" t="s">
        <v>299</v>
      </c>
      <c r="H80" s="450" t="s">
        <v>2008</v>
      </c>
      <c r="I80" s="415">
        <v>64000000</v>
      </c>
      <c r="J80" s="395"/>
      <c r="K80" s="353"/>
      <c r="L80" s="353"/>
      <c r="M80" s="353"/>
      <c r="N80" s="353"/>
      <c r="O80" s="353"/>
      <c r="P80" s="353"/>
      <c r="Q80" s="353"/>
      <c r="R80" s="353"/>
      <c r="S80" s="353"/>
      <c r="T80" s="353"/>
      <c r="U80" s="353"/>
    </row>
    <row r="81" spans="1:21" ht="83.25" customHeight="1" x14ac:dyDescent="0.25">
      <c r="A81" s="433">
        <v>80</v>
      </c>
      <c r="B81" s="378">
        <v>80</v>
      </c>
      <c r="C81" s="378" t="s">
        <v>1890</v>
      </c>
      <c r="D81" s="398" t="s">
        <v>300</v>
      </c>
      <c r="E81" s="399" t="s">
        <v>1691</v>
      </c>
      <c r="F81" s="400" t="s">
        <v>1754</v>
      </c>
      <c r="G81" s="400" t="s">
        <v>303</v>
      </c>
      <c r="H81" s="450" t="s">
        <v>2009</v>
      </c>
      <c r="I81" s="415">
        <v>102000000</v>
      </c>
      <c r="J81" s="395"/>
      <c r="K81" s="353"/>
      <c r="L81" s="353"/>
      <c r="M81" s="353"/>
      <c r="N81" s="353"/>
      <c r="O81" s="353"/>
      <c r="P81" s="353"/>
      <c r="Q81" s="353"/>
      <c r="R81" s="353"/>
      <c r="S81" s="353"/>
      <c r="T81" s="353"/>
      <c r="U81" s="353"/>
    </row>
    <row r="82" spans="1:21" ht="90.75" customHeight="1" x14ac:dyDescent="0.25">
      <c r="A82" s="433">
        <v>81</v>
      </c>
      <c r="B82" s="378">
        <v>81</v>
      </c>
      <c r="C82" s="378" t="s">
        <v>1891</v>
      </c>
      <c r="D82" s="398" t="s">
        <v>305</v>
      </c>
      <c r="E82" s="399" t="s">
        <v>1692</v>
      </c>
      <c r="F82" s="400" t="s">
        <v>1753</v>
      </c>
      <c r="G82" s="400" t="s">
        <v>308</v>
      </c>
      <c r="H82" s="450" t="s">
        <v>2009</v>
      </c>
      <c r="I82" s="415">
        <v>102000000</v>
      </c>
      <c r="J82" s="395"/>
      <c r="K82" s="353"/>
      <c r="L82" s="353"/>
      <c r="M82" s="353"/>
      <c r="N82" s="353"/>
      <c r="O82" s="353"/>
      <c r="P82" s="353"/>
      <c r="Q82" s="353"/>
      <c r="R82" s="353"/>
      <c r="S82" s="353"/>
      <c r="T82" s="353"/>
      <c r="U82" s="353"/>
    </row>
    <row r="83" spans="1:21" ht="66" customHeight="1" x14ac:dyDescent="0.25">
      <c r="A83" s="433">
        <v>82</v>
      </c>
      <c r="B83" s="378">
        <v>82</v>
      </c>
      <c r="C83" s="378" t="s">
        <v>1892</v>
      </c>
      <c r="D83" s="398" t="s">
        <v>311</v>
      </c>
      <c r="E83" s="399" t="s">
        <v>1693</v>
      </c>
      <c r="F83" s="400" t="s">
        <v>313</v>
      </c>
      <c r="G83" s="400" t="s">
        <v>314</v>
      </c>
      <c r="H83" s="450" t="s">
        <v>2009</v>
      </c>
      <c r="I83" s="415">
        <v>102000000</v>
      </c>
      <c r="J83" s="395"/>
      <c r="K83" s="353"/>
      <c r="L83" s="353"/>
      <c r="M83" s="353"/>
      <c r="N83" s="353"/>
      <c r="O83" s="353"/>
      <c r="P83" s="353"/>
      <c r="Q83" s="353"/>
      <c r="R83" s="353"/>
      <c r="S83" s="353"/>
      <c r="T83" s="353"/>
      <c r="U83" s="353"/>
    </row>
    <row r="84" spans="1:21" ht="54" customHeight="1" x14ac:dyDescent="0.25">
      <c r="A84" s="433">
        <v>83</v>
      </c>
      <c r="B84" s="378">
        <v>83</v>
      </c>
      <c r="C84" s="378" t="s">
        <v>1893</v>
      </c>
      <c r="D84" s="398" t="s">
        <v>316</v>
      </c>
      <c r="E84" s="399" t="s">
        <v>1694</v>
      </c>
      <c r="F84" s="400" t="s">
        <v>1752</v>
      </c>
      <c r="G84" s="400" t="s">
        <v>319</v>
      </c>
      <c r="H84" s="450" t="s">
        <v>2008</v>
      </c>
      <c r="I84" s="415">
        <v>64000000</v>
      </c>
      <c r="J84" s="395"/>
      <c r="K84" s="353"/>
      <c r="L84" s="353"/>
      <c r="M84" s="353"/>
      <c r="N84" s="353"/>
      <c r="O84" s="353"/>
      <c r="P84" s="353"/>
      <c r="Q84" s="353"/>
      <c r="R84" s="353"/>
      <c r="S84" s="353"/>
      <c r="T84" s="353"/>
      <c r="U84" s="353"/>
    </row>
    <row r="85" spans="1:21" ht="75" customHeight="1" x14ac:dyDescent="0.25">
      <c r="A85" s="433">
        <v>84</v>
      </c>
      <c r="B85" s="378">
        <v>84</v>
      </c>
      <c r="C85" s="378" t="s">
        <v>1894</v>
      </c>
      <c r="D85" s="398" t="s">
        <v>322</v>
      </c>
      <c r="E85" s="399" t="s">
        <v>353</v>
      </c>
      <c r="F85" s="400" t="s">
        <v>1751</v>
      </c>
      <c r="G85" s="400" t="s">
        <v>325</v>
      </c>
      <c r="H85" s="450" t="s">
        <v>2010</v>
      </c>
      <c r="I85" s="415">
        <v>21000000</v>
      </c>
      <c r="J85" s="395"/>
      <c r="K85" s="353"/>
      <c r="L85" s="353"/>
      <c r="M85" s="353"/>
      <c r="N85" s="353"/>
      <c r="O85" s="353"/>
      <c r="P85" s="353"/>
      <c r="Q85" s="353"/>
      <c r="R85" s="353"/>
      <c r="S85" s="353"/>
      <c r="T85" s="353"/>
      <c r="U85" s="353"/>
    </row>
    <row r="86" spans="1:21" ht="58.5" customHeight="1" x14ac:dyDescent="0.25">
      <c r="A86" s="433">
        <v>85</v>
      </c>
      <c r="B86" s="378">
        <v>85</v>
      </c>
      <c r="C86" s="378" t="s">
        <v>1895</v>
      </c>
      <c r="D86" s="398" t="s">
        <v>328</v>
      </c>
      <c r="E86" s="399" t="s">
        <v>1695</v>
      </c>
      <c r="F86" s="400" t="s">
        <v>1750</v>
      </c>
      <c r="G86" s="400" t="s">
        <v>331</v>
      </c>
      <c r="H86" s="450" t="s">
        <v>2009</v>
      </c>
      <c r="I86" s="415">
        <v>102000000</v>
      </c>
      <c r="J86" s="395"/>
      <c r="K86" s="353"/>
      <c r="L86" s="353"/>
      <c r="M86" s="353"/>
      <c r="N86" s="353"/>
      <c r="O86" s="353"/>
      <c r="P86" s="353"/>
      <c r="Q86" s="353"/>
      <c r="R86" s="353"/>
      <c r="S86" s="353"/>
      <c r="T86" s="353"/>
      <c r="U86" s="353"/>
    </row>
    <row r="87" spans="1:21" ht="66" customHeight="1" x14ac:dyDescent="0.25">
      <c r="A87" s="433">
        <v>86</v>
      </c>
      <c r="B87" s="378">
        <v>86</v>
      </c>
      <c r="C87" s="378" t="s">
        <v>1896</v>
      </c>
      <c r="D87" s="398" t="s">
        <v>334</v>
      </c>
      <c r="E87" s="399" t="s">
        <v>1696</v>
      </c>
      <c r="F87" s="400" t="s">
        <v>1749</v>
      </c>
      <c r="G87" s="400" t="s">
        <v>337</v>
      </c>
      <c r="H87" s="450" t="s">
        <v>2011</v>
      </c>
      <c r="I87" s="415">
        <v>85000000</v>
      </c>
      <c r="J87" s="395"/>
      <c r="K87" s="353"/>
      <c r="L87" s="353"/>
      <c r="M87" s="353"/>
      <c r="N87" s="353"/>
      <c r="O87" s="353"/>
      <c r="P87" s="353"/>
      <c r="Q87" s="353"/>
      <c r="R87" s="353"/>
      <c r="S87" s="353"/>
      <c r="T87" s="353"/>
      <c r="U87" s="353"/>
    </row>
    <row r="88" spans="1:21" ht="65.25" customHeight="1" x14ac:dyDescent="0.25">
      <c r="A88" s="433">
        <v>87</v>
      </c>
      <c r="B88" s="378">
        <v>87</v>
      </c>
      <c r="C88" s="378" t="s">
        <v>1897</v>
      </c>
      <c r="D88" s="398" t="s">
        <v>339</v>
      </c>
      <c r="E88" s="399" t="s">
        <v>1697</v>
      </c>
      <c r="F88" s="400" t="s">
        <v>1748</v>
      </c>
      <c r="G88" s="400" t="s">
        <v>342</v>
      </c>
      <c r="H88" s="450" t="s">
        <v>2011</v>
      </c>
      <c r="I88" s="415">
        <v>85000000</v>
      </c>
      <c r="J88" s="395"/>
      <c r="K88" s="353"/>
      <c r="L88" s="353"/>
      <c r="M88" s="353"/>
      <c r="N88" s="353"/>
      <c r="O88" s="353"/>
      <c r="P88" s="353"/>
      <c r="Q88" s="353"/>
      <c r="R88" s="353"/>
      <c r="S88" s="353"/>
      <c r="T88" s="353"/>
      <c r="U88" s="353"/>
    </row>
    <row r="89" spans="1:21" ht="63" x14ac:dyDescent="0.25">
      <c r="A89" s="433">
        <v>88</v>
      </c>
      <c r="B89" s="378">
        <v>88</v>
      </c>
      <c r="C89" s="378" t="s">
        <v>1898</v>
      </c>
      <c r="D89" s="401" t="s">
        <v>1040</v>
      </c>
      <c r="E89" s="402" t="s">
        <v>1698</v>
      </c>
      <c r="F89" s="403" t="s">
        <v>1747</v>
      </c>
      <c r="G89" s="401" t="s">
        <v>349</v>
      </c>
      <c r="H89" s="450" t="s">
        <v>1591</v>
      </c>
      <c r="I89" s="415">
        <v>21000000</v>
      </c>
      <c r="J89" s="395"/>
      <c r="K89" s="353"/>
      <c r="L89" s="353"/>
      <c r="M89" s="353"/>
      <c r="N89" s="353"/>
      <c r="O89" s="353"/>
      <c r="P89" s="353"/>
      <c r="Q89" s="353"/>
      <c r="R89" s="353"/>
      <c r="S89" s="353"/>
      <c r="T89" s="353"/>
      <c r="U89" s="353"/>
    </row>
    <row r="90" spans="1:21" ht="51.75" customHeight="1" x14ac:dyDescent="0.25">
      <c r="A90" s="433">
        <v>89</v>
      </c>
      <c r="B90" s="378">
        <v>89</v>
      </c>
      <c r="C90" s="379" t="s">
        <v>1899</v>
      </c>
      <c r="D90" s="404" t="s">
        <v>351</v>
      </c>
      <c r="E90" s="405" t="s">
        <v>1699</v>
      </c>
      <c r="F90" s="406" t="s">
        <v>353</v>
      </c>
      <c r="G90" s="401" t="s">
        <v>351</v>
      </c>
      <c r="H90" s="450" t="s">
        <v>1609</v>
      </c>
      <c r="I90" s="415">
        <v>21000000</v>
      </c>
      <c r="J90" s="395"/>
      <c r="K90" s="353"/>
      <c r="L90" s="353"/>
      <c r="M90" s="353"/>
      <c r="N90" s="353"/>
      <c r="O90" s="353"/>
      <c r="P90" s="353"/>
      <c r="Q90" s="353"/>
      <c r="R90" s="353"/>
      <c r="S90" s="353"/>
      <c r="T90" s="353"/>
      <c r="U90" s="353"/>
    </row>
    <row r="91" spans="1:21" ht="62.25" customHeight="1" x14ac:dyDescent="0.25">
      <c r="A91" s="433">
        <v>90</v>
      </c>
      <c r="B91" s="378">
        <v>90</v>
      </c>
      <c r="C91" s="49" t="s">
        <v>1900</v>
      </c>
      <c r="D91" s="18" t="s">
        <v>1039</v>
      </c>
      <c r="E91" s="57" t="s">
        <v>1700</v>
      </c>
      <c r="F91" s="18" t="s">
        <v>356</v>
      </c>
      <c r="G91" s="407" t="s">
        <v>357</v>
      </c>
      <c r="H91" s="448" t="s">
        <v>1611</v>
      </c>
      <c r="I91" s="415">
        <v>30000000</v>
      </c>
      <c r="J91" s="395"/>
      <c r="K91" s="353"/>
      <c r="L91" s="353"/>
      <c r="M91" s="353"/>
      <c r="N91" s="353"/>
      <c r="O91" s="353"/>
      <c r="P91" s="353"/>
      <c r="Q91" s="353"/>
      <c r="R91" s="353"/>
      <c r="S91" s="353"/>
      <c r="T91" s="353"/>
      <c r="U91" s="353"/>
    </row>
    <row r="92" spans="1:21" ht="55.5" customHeight="1" x14ac:dyDescent="0.25">
      <c r="A92" s="433">
        <v>91</v>
      </c>
      <c r="B92" s="378">
        <v>91</v>
      </c>
      <c r="C92" s="49" t="s">
        <v>1901</v>
      </c>
      <c r="D92" s="18" t="s">
        <v>359</v>
      </c>
      <c r="E92" s="57" t="s">
        <v>1701</v>
      </c>
      <c r="F92" s="19" t="s">
        <v>1746</v>
      </c>
      <c r="G92" s="407" t="s">
        <v>362</v>
      </c>
      <c r="H92" s="454" t="s">
        <v>363</v>
      </c>
      <c r="I92" s="415">
        <v>30000000</v>
      </c>
      <c r="J92" s="395"/>
      <c r="K92" s="353"/>
      <c r="L92" s="353"/>
      <c r="M92" s="353"/>
      <c r="N92" s="353"/>
      <c r="O92" s="353"/>
      <c r="P92" s="353"/>
      <c r="Q92" s="353"/>
      <c r="R92" s="353"/>
      <c r="S92" s="353"/>
      <c r="T92" s="353"/>
      <c r="U92" s="353"/>
    </row>
    <row r="93" spans="1:21" ht="72" customHeight="1" x14ac:dyDescent="0.25">
      <c r="A93" s="433">
        <v>92</v>
      </c>
      <c r="B93" s="378">
        <v>92</v>
      </c>
      <c r="C93" s="49" t="s">
        <v>1902</v>
      </c>
      <c r="D93" s="18" t="s">
        <v>364</v>
      </c>
      <c r="E93" s="57" t="s">
        <v>1702</v>
      </c>
      <c r="F93" s="19" t="s">
        <v>1745</v>
      </c>
      <c r="G93" s="407" t="s">
        <v>367</v>
      </c>
      <c r="H93" s="450" t="s">
        <v>2012</v>
      </c>
      <c r="I93" s="415">
        <v>30000000</v>
      </c>
      <c r="J93" s="395"/>
      <c r="K93" s="353"/>
      <c r="L93" s="353"/>
      <c r="M93" s="353"/>
      <c r="N93" s="353"/>
      <c r="O93" s="353"/>
      <c r="P93" s="353"/>
      <c r="Q93" s="353"/>
      <c r="R93" s="353"/>
      <c r="S93" s="353"/>
      <c r="T93" s="353"/>
      <c r="U93" s="353"/>
    </row>
    <row r="94" spans="1:21" ht="70.5" customHeight="1" x14ac:dyDescent="0.25">
      <c r="A94" s="433">
        <v>93</v>
      </c>
      <c r="B94" s="49">
        <v>93</v>
      </c>
      <c r="C94" s="49" t="s">
        <v>1903</v>
      </c>
      <c r="D94" s="57" t="s">
        <v>152</v>
      </c>
      <c r="E94" s="57" t="s">
        <v>1703</v>
      </c>
      <c r="F94" s="18" t="s">
        <v>153</v>
      </c>
      <c r="G94" s="57" t="s">
        <v>154</v>
      </c>
      <c r="H94" s="448" t="s">
        <v>1566</v>
      </c>
      <c r="I94" s="415">
        <v>17000000</v>
      </c>
      <c r="J94" s="395"/>
      <c r="K94" s="353"/>
      <c r="L94" s="353"/>
      <c r="M94" s="353"/>
      <c r="N94" s="353"/>
      <c r="O94" s="353"/>
      <c r="P94" s="353"/>
      <c r="Q94" s="353"/>
      <c r="R94" s="353"/>
      <c r="S94" s="353"/>
      <c r="T94" s="353"/>
      <c r="U94" s="353"/>
    </row>
    <row r="95" spans="1:21" ht="54" customHeight="1" x14ac:dyDescent="0.25">
      <c r="A95" s="433">
        <v>94</v>
      </c>
      <c r="B95" s="49">
        <v>94</v>
      </c>
      <c r="C95" s="49" t="s">
        <v>1904</v>
      </c>
      <c r="D95" s="57" t="s">
        <v>156</v>
      </c>
      <c r="E95" s="57" t="s">
        <v>157</v>
      </c>
      <c r="F95" s="18" t="s">
        <v>158</v>
      </c>
      <c r="G95" s="57" t="s">
        <v>159</v>
      </c>
      <c r="H95" s="448" t="s">
        <v>1566</v>
      </c>
      <c r="I95" s="415">
        <v>17000000</v>
      </c>
      <c r="J95" s="395"/>
      <c r="K95" s="353"/>
      <c r="L95" s="353"/>
      <c r="M95" s="353"/>
      <c r="N95" s="353"/>
      <c r="O95" s="353"/>
      <c r="P95" s="353"/>
      <c r="Q95" s="353"/>
      <c r="R95" s="353"/>
      <c r="S95" s="353"/>
      <c r="T95" s="353"/>
      <c r="U95" s="353"/>
    </row>
    <row r="96" spans="1:21" ht="48" customHeight="1" x14ac:dyDescent="0.25">
      <c r="A96" s="433">
        <v>95</v>
      </c>
      <c r="B96" s="49">
        <v>95</v>
      </c>
      <c r="C96" s="49" t="s">
        <v>1905</v>
      </c>
      <c r="D96" s="57" t="s">
        <v>162</v>
      </c>
      <c r="E96" s="57" t="s">
        <v>163</v>
      </c>
      <c r="F96" s="18"/>
      <c r="G96" s="56" t="s">
        <v>164</v>
      </c>
      <c r="H96" s="450" t="s">
        <v>1571</v>
      </c>
      <c r="I96" s="415">
        <v>20000000</v>
      </c>
      <c r="J96" s="395"/>
      <c r="K96" s="353"/>
      <c r="L96" s="353"/>
      <c r="M96" s="353"/>
      <c r="N96" s="353"/>
      <c r="O96" s="353"/>
      <c r="P96" s="353"/>
      <c r="Q96" s="353"/>
      <c r="R96" s="353"/>
      <c r="S96" s="353"/>
      <c r="T96" s="353"/>
      <c r="U96" s="353"/>
    </row>
    <row r="97" spans="1:21" ht="81.75" customHeight="1" x14ac:dyDescent="0.25">
      <c r="A97" s="433">
        <v>96</v>
      </c>
      <c r="B97" s="49">
        <v>96</v>
      </c>
      <c r="C97" s="49" t="s">
        <v>1906</v>
      </c>
      <c r="D97" s="57" t="s">
        <v>166</v>
      </c>
      <c r="E97" s="57" t="s">
        <v>167</v>
      </c>
      <c r="F97" s="18" t="s">
        <v>168</v>
      </c>
      <c r="G97" s="57" t="s">
        <v>169</v>
      </c>
      <c r="H97" s="448" t="s">
        <v>2013</v>
      </c>
      <c r="I97" s="415">
        <v>35000000</v>
      </c>
      <c r="J97" s="395"/>
      <c r="K97" s="353"/>
      <c r="L97" s="353"/>
      <c r="M97" s="353"/>
      <c r="N97" s="353"/>
      <c r="O97" s="353"/>
      <c r="P97" s="353"/>
      <c r="Q97" s="353"/>
      <c r="R97" s="353"/>
      <c r="S97" s="353"/>
      <c r="T97" s="353"/>
      <c r="U97" s="353"/>
    </row>
    <row r="98" spans="1:21" ht="52.5" customHeight="1" x14ac:dyDescent="0.25">
      <c r="A98" s="433">
        <v>97</v>
      </c>
      <c r="B98" s="49">
        <v>97</v>
      </c>
      <c r="C98" s="49" t="s">
        <v>1907</v>
      </c>
      <c r="D98" s="57" t="s">
        <v>172</v>
      </c>
      <c r="E98" s="57" t="s">
        <v>173</v>
      </c>
      <c r="F98" s="18"/>
      <c r="G98" s="57" t="s">
        <v>1041</v>
      </c>
      <c r="H98" s="448" t="s">
        <v>1575</v>
      </c>
      <c r="I98" s="415">
        <v>17000000</v>
      </c>
      <c r="J98" s="395"/>
      <c r="K98" s="353"/>
      <c r="L98" s="353"/>
      <c r="M98" s="353"/>
      <c r="N98" s="353"/>
      <c r="O98" s="353"/>
      <c r="P98" s="353"/>
      <c r="Q98" s="353"/>
      <c r="R98" s="353"/>
      <c r="S98" s="353"/>
      <c r="T98" s="353"/>
      <c r="U98" s="353"/>
    </row>
    <row r="99" spans="1:21" ht="47.25" customHeight="1" x14ac:dyDescent="0.25">
      <c r="A99" s="433">
        <v>98</v>
      </c>
      <c r="B99" s="49">
        <v>98</v>
      </c>
      <c r="C99" s="49" t="s">
        <v>1908</v>
      </c>
      <c r="D99" s="18" t="s">
        <v>174</v>
      </c>
      <c r="E99" s="57" t="s">
        <v>175</v>
      </c>
      <c r="F99" s="18" t="s">
        <v>176</v>
      </c>
      <c r="G99" s="59" t="s">
        <v>1042</v>
      </c>
      <c r="H99" s="448" t="s">
        <v>1569</v>
      </c>
      <c r="I99" s="415">
        <v>17000000</v>
      </c>
      <c r="J99" s="395"/>
      <c r="K99" s="353"/>
      <c r="L99" s="353"/>
      <c r="M99" s="353"/>
      <c r="N99" s="353"/>
      <c r="O99" s="353"/>
      <c r="P99" s="353"/>
      <c r="Q99" s="353"/>
      <c r="R99" s="353"/>
      <c r="S99" s="353"/>
      <c r="T99" s="353"/>
      <c r="U99" s="353"/>
    </row>
    <row r="100" spans="1:21" ht="99" customHeight="1" x14ac:dyDescent="0.25">
      <c r="A100" s="433">
        <v>99</v>
      </c>
      <c r="B100" s="49">
        <v>99</v>
      </c>
      <c r="C100" s="49" t="s">
        <v>1909</v>
      </c>
      <c r="D100" s="57" t="s">
        <v>178</v>
      </c>
      <c r="E100" s="57" t="s">
        <v>253</v>
      </c>
      <c r="F100" s="18" t="s">
        <v>1994</v>
      </c>
      <c r="G100" s="56" t="s">
        <v>180</v>
      </c>
      <c r="H100" s="448" t="s">
        <v>1569</v>
      </c>
      <c r="I100" s="415">
        <v>17000000</v>
      </c>
      <c r="J100" s="395"/>
      <c r="K100" s="353"/>
      <c r="L100" s="353"/>
      <c r="M100" s="353"/>
      <c r="N100" s="353"/>
      <c r="O100" s="353"/>
      <c r="P100" s="353"/>
      <c r="Q100" s="353"/>
      <c r="R100" s="353"/>
      <c r="S100" s="353"/>
      <c r="T100" s="353"/>
      <c r="U100" s="353"/>
    </row>
    <row r="101" spans="1:21" ht="65.25" customHeight="1" x14ac:dyDescent="0.25">
      <c r="A101" s="433">
        <v>100</v>
      </c>
      <c r="B101" s="49">
        <v>100</v>
      </c>
      <c r="C101" s="49" t="s">
        <v>1910</v>
      </c>
      <c r="D101" s="57" t="s">
        <v>182</v>
      </c>
      <c r="E101" s="57" t="s">
        <v>183</v>
      </c>
      <c r="F101" s="18" t="s">
        <v>184</v>
      </c>
      <c r="G101" s="57" t="s">
        <v>185</v>
      </c>
      <c r="H101" s="448" t="s">
        <v>1569</v>
      </c>
      <c r="I101" s="415">
        <v>18000000</v>
      </c>
      <c r="J101" s="395"/>
      <c r="K101" s="353"/>
      <c r="L101" s="353"/>
      <c r="M101" s="353"/>
      <c r="N101" s="353"/>
      <c r="O101" s="353"/>
      <c r="P101" s="353"/>
      <c r="Q101" s="353"/>
      <c r="R101" s="353"/>
      <c r="S101" s="353"/>
      <c r="T101" s="353"/>
      <c r="U101" s="353"/>
    </row>
    <row r="102" spans="1:21" ht="53.25" customHeight="1" x14ac:dyDescent="0.25">
      <c r="A102" s="433">
        <v>101</v>
      </c>
      <c r="B102" s="49">
        <v>101</v>
      </c>
      <c r="C102" s="49" t="s">
        <v>1911</v>
      </c>
      <c r="D102" s="57" t="s">
        <v>187</v>
      </c>
      <c r="E102" s="57" t="s">
        <v>188</v>
      </c>
      <c r="F102" s="18" t="s">
        <v>175</v>
      </c>
      <c r="G102" s="56" t="s">
        <v>189</v>
      </c>
      <c r="H102" s="448" t="s">
        <v>1569</v>
      </c>
      <c r="I102" s="415">
        <v>17000000</v>
      </c>
      <c r="J102" s="395"/>
      <c r="K102" s="353"/>
      <c r="L102" s="353"/>
      <c r="M102" s="353"/>
      <c r="N102" s="353"/>
      <c r="O102" s="353"/>
      <c r="P102" s="353"/>
      <c r="Q102" s="353"/>
      <c r="R102" s="353"/>
      <c r="S102" s="353"/>
      <c r="T102" s="353"/>
      <c r="U102" s="353"/>
    </row>
    <row r="103" spans="1:21" ht="73.5" customHeight="1" x14ac:dyDescent="0.25">
      <c r="A103" s="433">
        <v>102</v>
      </c>
      <c r="B103" s="49">
        <v>102</v>
      </c>
      <c r="C103" s="49" t="s">
        <v>1912</v>
      </c>
      <c r="D103" s="57" t="s">
        <v>191</v>
      </c>
      <c r="E103" s="18" t="s">
        <v>192</v>
      </c>
      <c r="F103" s="18" t="s">
        <v>175</v>
      </c>
      <c r="G103" s="18" t="s">
        <v>193</v>
      </c>
      <c r="H103" s="448" t="s">
        <v>1569</v>
      </c>
      <c r="I103" s="415">
        <v>17000000</v>
      </c>
      <c r="J103" s="395"/>
      <c r="K103" s="353"/>
      <c r="L103" s="353"/>
      <c r="M103" s="353"/>
      <c r="N103" s="353"/>
      <c r="O103" s="353"/>
      <c r="P103" s="353"/>
      <c r="Q103" s="353"/>
      <c r="R103" s="353"/>
      <c r="S103" s="353"/>
      <c r="T103" s="353"/>
      <c r="U103" s="353"/>
    </row>
    <row r="104" spans="1:21" ht="52.5" customHeight="1" x14ac:dyDescent="0.25">
      <c r="A104" s="433">
        <v>103</v>
      </c>
      <c r="B104" s="49">
        <v>103</v>
      </c>
      <c r="C104" s="49" t="s">
        <v>1913</v>
      </c>
      <c r="D104" s="57" t="s">
        <v>195</v>
      </c>
      <c r="E104" s="18" t="s">
        <v>196</v>
      </c>
      <c r="F104" s="18" t="s">
        <v>1744</v>
      </c>
      <c r="G104" s="18" t="s">
        <v>198</v>
      </c>
      <c r="H104" s="450" t="s">
        <v>2011</v>
      </c>
      <c r="I104" s="415">
        <v>85000000</v>
      </c>
      <c r="J104" s="395"/>
      <c r="K104" s="353"/>
      <c r="L104" s="353"/>
      <c r="M104" s="353"/>
      <c r="N104" s="353"/>
      <c r="O104" s="353"/>
      <c r="P104" s="353"/>
      <c r="Q104" s="353"/>
      <c r="R104" s="353"/>
      <c r="S104" s="353"/>
      <c r="T104" s="353"/>
      <c r="U104" s="353"/>
    </row>
    <row r="105" spans="1:21" ht="55.5" customHeight="1" x14ac:dyDescent="0.25">
      <c r="A105" s="433">
        <v>104</v>
      </c>
      <c r="B105" s="49">
        <v>104</v>
      </c>
      <c r="C105" s="49" t="s">
        <v>1914</v>
      </c>
      <c r="D105" s="57" t="s">
        <v>200</v>
      </c>
      <c r="E105" s="18" t="s">
        <v>158</v>
      </c>
      <c r="F105" s="18" t="s">
        <v>1743</v>
      </c>
      <c r="G105" s="18" t="s">
        <v>202</v>
      </c>
      <c r="H105" s="448" t="s">
        <v>2014</v>
      </c>
      <c r="I105" s="415">
        <v>17000000</v>
      </c>
      <c r="J105" s="395"/>
      <c r="K105" s="353"/>
      <c r="L105" s="353"/>
      <c r="M105" s="353"/>
      <c r="N105" s="353"/>
      <c r="O105" s="353"/>
      <c r="P105" s="353"/>
      <c r="Q105" s="353"/>
      <c r="R105" s="353"/>
      <c r="S105" s="353"/>
      <c r="T105" s="353"/>
      <c r="U105" s="353"/>
    </row>
    <row r="106" spans="1:21" ht="75.75" customHeight="1" x14ac:dyDescent="0.25">
      <c r="A106" s="433">
        <v>105</v>
      </c>
      <c r="B106" s="49">
        <v>105</v>
      </c>
      <c r="C106" s="49" t="s">
        <v>1915</v>
      </c>
      <c r="D106" s="57" t="s">
        <v>204</v>
      </c>
      <c r="E106" s="57" t="s">
        <v>205</v>
      </c>
      <c r="F106" s="18" t="s">
        <v>206</v>
      </c>
      <c r="G106" s="57" t="s">
        <v>207</v>
      </c>
      <c r="H106" s="450" t="s">
        <v>2009</v>
      </c>
      <c r="I106" s="415">
        <v>102000000</v>
      </c>
      <c r="J106" s="395"/>
      <c r="K106" s="353"/>
      <c r="L106" s="353"/>
      <c r="M106" s="353"/>
      <c r="N106" s="353"/>
      <c r="O106" s="353"/>
      <c r="P106" s="353"/>
      <c r="Q106" s="353"/>
      <c r="R106" s="353"/>
      <c r="S106" s="353"/>
      <c r="T106" s="353"/>
      <c r="U106" s="353"/>
    </row>
    <row r="107" spans="1:21" ht="64.5" customHeight="1" x14ac:dyDescent="0.25">
      <c r="A107" s="433">
        <v>106</v>
      </c>
      <c r="B107" s="49">
        <v>106</v>
      </c>
      <c r="C107" s="49" t="s">
        <v>1916</v>
      </c>
      <c r="D107" s="57" t="s">
        <v>1043</v>
      </c>
      <c r="E107" s="57" t="s">
        <v>209</v>
      </c>
      <c r="F107" s="18" t="s">
        <v>210</v>
      </c>
      <c r="G107" s="57" t="s">
        <v>211</v>
      </c>
      <c r="H107" s="448" t="s">
        <v>1542</v>
      </c>
      <c r="I107" s="415">
        <v>64000000</v>
      </c>
      <c r="J107" s="395"/>
      <c r="K107" s="353"/>
      <c r="L107" s="353"/>
      <c r="M107" s="353"/>
      <c r="N107" s="353"/>
      <c r="O107" s="353"/>
      <c r="P107" s="353"/>
      <c r="Q107" s="353"/>
      <c r="R107" s="353"/>
      <c r="S107" s="353"/>
      <c r="T107" s="353"/>
      <c r="U107" s="353"/>
    </row>
    <row r="108" spans="1:21" ht="127.5" customHeight="1" x14ac:dyDescent="0.25">
      <c r="A108" s="433">
        <v>107</v>
      </c>
      <c r="B108" s="49">
        <v>107</v>
      </c>
      <c r="C108" s="49" t="s">
        <v>1917</v>
      </c>
      <c r="D108" s="57" t="s">
        <v>213</v>
      </c>
      <c r="E108" s="57" t="s">
        <v>214</v>
      </c>
      <c r="F108" s="18" t="s">
        <v>215</v>
      </c>
      <c r="G108" s="57" t="s">
        <v>216</v>
      </c>
      <c r="H108" s="450" t="s">
        <v>2015</v>
      </c>
      <c r="I108" s="415">
        <v>91000000</v>
      </c>
      <c r="J108" s="395"/>
      <c r="K108" s="353"/>
      <c r="L108" s="353"/>
      <c r="M108" s="353"/>
      <c r="N108" s="353"/>
      <c r="O108" s="353"/>
      <c r="P108" s="353"/>
      <c r="Q108" s="353"/>
      <c r="R108" s="353"/>
      <c r="S108" s="353"/>
      <c r="T108" s="353"/>
      <c r="U108" s="353"/>
    </row>
    <row r="109" spans="1:21" ht="78.75" customHeight="1" x14ac:dyDescent="0.25">
      <c r="A109" s="433">
        <v>108</v>
      </c>
      <c r="B109" s="49">
        <v>108</v>
      </c>
      <c r="C109" s="49" t="s">
        <v>1918</v>
      </c>
      <c r="D109" s="57" t="s">
        <v>218</v>
      </c>
      <c r="E109" s="57" t="s">
        <v>219</v>
      </c>
      <c r="F109" s="18" t="s">
        <v>220</v>
      </c>
      <c r="G109" s="57" t="s">
        <v>1044</v>
      </c>
      <c r="H109" s="450" t="s">
        <v>2016</v>
      </c>
      <c r="I109" s="415">
        <v>20000000</v>
      </c>
      <c r="J109" s="395"/>
      <c r="K109" s="353"/>
      <c r="L109" s="353"/>
      <c r="M109" s="353"/>
      <c r="N109" s="353"/>
      <c r="O109" s="353"/>
      <c r="P109" s="353"/>
      <c r="Q109" s="353"/>
      <c r="R109" s="353"/>
      <c r="S109" s="353"/>
      <c r="T109" s="353"/>
      <c r="U109" s="353"/>
    </row>
    <row r="110" spans="1:21" ht="60.75" customHeight="1" x14ac:dyDescent="0.25">
      <c r="A110" s="433">
        <v>109</v>
      </c>
      <c r="B110" s="49">
        <v>109</v>
      </c>
      <c r="C110" s="49" t="s">
        <v>1919</v>
      </c>
      <c r="D110" s="60" t="s">
        <v>222</v>
      </c>
      <c r="E110" s="57" t="s">
        <v>220</v>
      </c>
      <c r="F110" s="18" t="s">
        <v>219</v>
      </c>
      <c r="G110" s="57" t="s">
        <v>223</v>
      </c>
      <c r="H110" s="450" t="s">
        <v>1533</v>
      </c>
      <c r="I110" s="415">
        <v>24000000</v>
      </c>
      <c r="J110" s="395"/>
      <c r="K110" s="353"/>
      <c r="L110" s="353"/>
      <c r="M110" s="353"/>
      <c r="N110" s="353"/>
      <c r="O110" s="353"/>
      <c r="P110" s="353"/>
      <c r="Q110" s="353"/>
      <c r="R110" s="353"/>
      <c r="S110" s="353"/>
      <c r="T110" s="353"/>
      <c r="U110" s="353"/>
    </row>
    <row r="111" spans="1:21" ht="69.75" customHeight="1" x14ac:dyDescent="0.25">
      <c r="A111" s="433">
        <v>110</v>
      </c>
      <c r="B111" s="49">
        <v>110</v>
      </c>
      <c r="C111" s="49" t="s">
        <v>1920</v>
      </c>
      <c r="D111" s="57" t="s">
        <v>225</v>
      </c>
      <c r="E111" s="57" t="s">
        <v>226</v>
      </c>
      <c r="F111" s="18" t="s">
        <v>227</v>
      </c>
      <c r="G111" s="56" t="s">
        <v>228</v>
      </c>
      <c r="H111" s="450" t="s">
        <v>1985</v>
      </c>
      <c r="I111" s="415">
        <v>70000000</v>
      </c>
      <c r="J111" s="395"/>
      <c r="K111" s="353"/>
      <c r="L111" s="353"/>
      <c r="M111" s="353"/>
      <c r="N111" s="353"/>
      <c r="O111" s="353"/>
      <c r="P111" s="353"/>
      <c r="Q111" s="353"/>
      <c r="R111" s="353"/>
      <c r="S111" s="353"/>
      <c r="T111" s="353"/>
      <c r="U111" s="353"/>
    </row>
    <row r="112" spans="1:21" ht="60" customHeight="1" x14ac:dyDescent="0.25">
      <c r="A112" s="433">
        <v>111</v>
      </c>
      <c r="B112" s="49">
        <v>111</v>
      </c>
      <c r="C112" s="49" t="s">
        <v>1921</v>
      </c>
      <c r="D112" s="60" t="s">
        <v>230</v>
      </c>
      <c r="E112" s="57" t="s">
        <v>231</v>
      </c>
      <c r="F112" s="18" t="s">
        <v>232</v>
      </c>
      <c r="G112" s="60" t="s">
        <v>1045</v>
      </c>
      <c r="H112" s="448" t="s">
        <v>1541</v>
      </c>
      <c r="I112" s="415">
        <v>42000000</v>
      </c>
      <c r="J112" s="395"/>
      <c r="K112" s="353"/>
      <c r="L112" s="353"/>
      <c r="M112" s="353"/>
      <c r="N112" s="353"/>
      <c r="O112" s="353"/>
      <c r="P112" s="353"/>
      <c r="Q112" s="353"/>
      <c r="R112" s="353"/>
      <c r="S112" s="353"/>
      <c r="T112" s="353"/>
      <c r="U112" s="353"/>
    </row>
    <row r="113" spans="1:21" ht="87.75" customHeight="1" x14ac:dyDescent="0.25">
      <c r="A113" s="433">
        <v>112</v>
      </c>
      <c r="B113" s="408">
        <v>112</v>
      </c>
      <c r="C113" s="49" t="s">
        <v>1922</v>
      </c>
      <c r="D113" s="18" t="s">
        <v>78</v>
      </c>
      <c r="E113" s="18" t="s">
        <v>79</v>
      </c>
      <c r="F113" s="18" t="s">
        <v>1742</v>
      </c>
      <c r="G113" s="18" t="s">
        <v>81</v>
      </c>
      <c r="H113" s="451" t="s">
        <v>1046</v>
      </c>
      <c r="I113" s="415">
        <v>64000000</v>
      </c>
      <c r="J113" s="395"/>
      <c r="K113" s="353"/>
      <c r="L113" s="353"/>
      <c r="M113" s="353"/>
      <c r="N113" s="353"/>
      <c r="O113" s="353"/>
      <c r="P113" s="353"/>
      <c r="Q113" s="353"/>
      <c r="R113" s="353"/>
      <c r="S113" s="353"/>
      <c r="T113" s="353"/>
      <c r="U113" s="353"/>
    </row>
    <row r="114" spans="1:21" ht="69" customHeight="1" x14ac:dyDescent="0.25">
      <c r="A114" s="433">
        <v>113</v>
      </c>
      <c r="B114" s="408">
        <v>113</v>
      </c>
      <c r="C114" s="49" t="s">
        <v>1923</v>
      </c>
      <c r="D114" s="18" t="s">
        <v>82</v>
      </c>
      <c r="E114" s="18" t="s">
        <v>46</v>
      </c>
      <c r="F114" s="18" t="s">
        <v>1741</v>
      </c>
      <c r="G114" s="18" t="s">
        <v>1047</v>
      </c>
      <c r="H114" s="450" t="s">
        <v>2017</v>
      </c>
      <c r="I114" s="415">
        <v>42000000</v>
      </c>
      <c r="J114" s="395"/>
      <c r="K114" s="353"/>
      <c r="L114" s="353"/>
      <c r="M114" s="353"/>
      <c r="N114" s="353"/>
      <c r="O114" s="353"/>
      <c r="P114" s="353"/>
      <c r="Q114" s="353"/>
      <c r="R114" s="353"/>
      <c r="S114" s="353"/>
      <c r="T114" s="353"/>
      <c r="U114" s="353"/>
    </row>
    <row r="115" spans="1:21" ht="47.25" x14ac:dyDescent="0.25">
      <c r="A115" s="433">
        <v>114</v>
      </c>
      <c r="B115" s="408">
        <v>114</v>
      </c>
      <c r="C115" s="49" t="s">
        <v>1924</v>
      </c>
      <c r="D115" s="18" t="s">
        <v>85</v>
      </c>
      <c r="E115" s="18" t="s">
        <v>14</v>
      </c>
      <c r="F115" s="18" t="s">
        <v>86</v>
      </c>
      <c r="G115" s="18" t="s">
        <v>87</v>
      </c>
      <c r="H115" s="448" t="s">
        <v>1524</v>
      </c>
      <c r="I115" s="415">
        <v>17000000</v>
      </c>
      <c r="J115" s="395"/>
      <c r="K115" s="353"/>
      <c r="L115" s="353"/>
      <c r="M115" s="353"/>
      <c r="N115" s="353"/>
      <c r="O115" s="353"/>
      <c r="P115" s="353"/>
      <c r="Q115" s="353"/>
      <c r="R115" s="353"/>
      <c r="S115" s="353"/>
      <c r="T115" s="353"/>
      <c r="U115" s="353"/>
    </row>
    <row r="116" spans="1:21" ht="69" customHeight="1" x14ac:dyDescent="0.25">
      <c r="A116" s="433">
        <v>115</v>
      </c>
      <c r="B116" s="408">
        <v>115</v>
      </c>
      <c r="C116" s="49" t="s">
        <v>1925</v>
      </c>
      <c r="D116" s="18" t="s">
        <v>89</v>
      </c>
      <c r="E116" s="18" t="s">
        <v>29</v>
      </c>
      <c r="F116" s="18" t="s">
        <v>1740</v>
      </c>
      <c r="G116" s="18" t="s">
        <v>91</v>
      </c>
      <c r="H116" s="450" t="s">
        <v>2011</v>
      </c>
      <c r="I116" s="415">
        <v>85000000</v>
      </c>
      <c r="J116" s="395"/>
      <c r="K116" s="353"/>
      <c r="L116" s="353"/>
      <c r="M116" s="353"/>
      <c r="N116" s="353"/>
      <c r="O116" s="353"/>
      <c r="P116" s="353"/>
      <c r="Q116" s="353"/>
      <c r="R116" s="353"/>
      <c r="S116" s="353"/>
      <c r="T116" s="353"/>
      <c r="U116" s="353"/>
    </row>
    <row r="117" spans="1:21" ht="105" customHeight="1" x14ac:dyDescent="0.25">
      <c r="A117" s="433">
        <v>116</v>
      </c>
      <c r="B117" s="408">
        <v>116</v>
      </c>
      <c r="C117" s="49" t="s">
        <v>1926</v>
      </c>
      <c r="D117" s="18" t="s">
        <v>93</v>
      </c>
      <c r="E117" s="18" t="s">
        <v>25</v>
      </c>
      <c r="F117" s="18" t="s">
        <v>94</v>
      </c>
      <c r="G117" s="18" t="s">
        <v>1048</v>
      </c>
      <c r="H117" s="450" t="s">
        <v>2018</v>
      </c>
      <c r="I117" s="415">
        <v>145000000</v>
      </c>
      <c r="J117" s="395"/>
      <c r="K117" s="353"/>
      <c r="L117" s="353"/>
      <c r="M117" s="353"/>
      <c r="N117" s="353"/>
      <c r="O117" s="353"/>
      <c r="P117" s="353"/>
      <c r="Q117" s="353"/>
      <c r="R117" s="353"/>
      <c r="S117" s="353"/>
      <c r="T117" s="353"/>
      <c r="U117" s="353"/>
    </row>
    <row r="118" spans="1:21" ht="102" customHeight="1" x14ac:dyDescent="0.25">
      <c r="A118" s="433">
        <v>117</v>
      </c>
      <c r="B118" s="408">
        <v>117</v>
      </c>
      <c r="C118" s="49" t="s">
        <v>1927</v>
      </c>
      <c r="D118" s="18" t="s">
        <v>1301</v>
      </c>
      <c r="E118" s="18" t="s">
        <v>96</v>
      </c>
      <c r="F118" s="18" t="s">
        <v>1739</v>
      </c>
      <c r="G118" s="18" t="s">
        <v>1049</v>
      </c>
      <c r="H118" s="451" t="s">
        <v>1046</v>
      </c>
      <c r="I118" s="415">
        <v>64000000</v>
      </c>
      <c r="J118" s="395"/>
      <c r="K118" s="353"/>
      <c r="L118" s="353"/>
      <c r="M118" s="353"/>
      <c r="N118" s="353"/>
      <c r="O118" s="353"/>
      <c r="P118" s="353"/>
      <c r="Q118" s="353"/>
      <c r="R118" s="353"/>
      <c r="S118" s="353"/>
      <c r="T118" s="353"/>
      <c r="U118" s="353"/>
    </row>
    <row r="119" spans="1:21" ht="97.5" customHeight="1" x14ac:dyDescent="0.25">
      <c r="A119" s="433">
        <v>118</v>
      </c>
      <c r="B119" s="408">
        <v>118</v>
      </c>
      <c r="C119" s="49" t="s">
        <v>1928</v>
      </c>
      <c r="D119" s="18" t="s">
        <v>99</v>
      </c>
      <c r="E119" s="18" t="s">
        <v>100</v>
      </c>
      <c r="F119" s="18" t="s">
        <v>1738</v>
      </c>
      <c r="G119" s="18" t="s">
        <v>102</v>
      </c>
      <c r="H119" s="451" t="s">
        <v>1046</v>
      </c>
      <c r="I119" s="415">
        <v>64000000</v>
      </c>
      <c r="J119" s="395"/>
      <c r="K119" s="353"/>
      <c r="L119" s="353"/>
      <c r="M119" s="353"/>
      <c r="N119" s="353"/>
      <c r="O119" s="353"/>
      <c r="P119" s="353"/>
      <c r="Q119" s="353"/>
      <c r="R119" s="353"/>
      <c r="S119" s="353"/>
      <c r="T119" s="353"/>
      <c r="U119" s="353"/>
    </row>
    <row r="120" spans="1:21" ht="60.75" customHeight="1" x14ac:dyDescent="0.25">
      <c r="A120" s="433">
        <v>119</v>
      </c>
      <c r="B120" s="408">
        <v>119</v>
      </c>
      <c r="C120" s="49" t="s">
        <v>1929</v>
      </c>
      <c r="D120" s="18" t="s">
        <v>104</v>
      </c>
      <c r="E120" s="18" t="s">
        <v>105</v>
      </c>
      <c r="F120" s="18" t="s">
        <v>106</v>
      </c>
      <c r="G120" s="18" t="s">
        <v>107</v>
      </c>
      <c r="H120" s="451" t="s">
        <v>108</v>
      </c>
      <c r="I120" s="415">
        <v>21000000</v>
      </c>
      <c r="J120" s="395"/>
      <c r="K120" s="353"/>
      <c r="L120" s="353"/>
      <c r="M120" s="353"/>
      <c r="N120" s="353"/>
      <c r="O120" s="353"/>
      <c r="P120" s="353"/>
      <c r="Q120" s="353"/>
      <c r="R120" s="353"/>
      <c r="S120" s="353"/>
      <c r="T120" s="353"/>
      <c r="U120" s="353"/>
    </row>
    <row r="121" spans="1:21" ht="55.5" customHeight="1" x14ac:dyDescent="0.25">
      <c r="A121" s="433">
        <v>120</v>
      </c>
      <c r="B121" s="408">
        <v>120</v>
      </c>
      <c r="C121" s="49" t="s">
        <v>1930</v>
      </c>
      <c r="D121" s="18" t="s">
        <v>109</v>
      </c>
      <c r="E121" s="18" t="s">
        <v>110</v>
      </c>
      <c r="F121" s="18" t="s">
        <v>1737</v>
      </c>
      <c r="G121" s="18" t="s">
        <v>112</v>
      </c>
      <c r="H121" s="450" t="s">
        <v>2011</v>
      </c>
      <c r="I121" s="415">
        <v>85000000</v>
      </c>
      <c r="J121" s="395"/>
      <c r="K121" s="353"/>
      <c r="L121" s="353"/>
      <c r="M121" s="353"/>
      <c r="N121" s="353"/>
      <c r="O121" s="353"/>
      <c r="P121" s="353"/>
      <c r="Q121" s="353"/>
      <c r="R121" s="353"/>
      <c r="S121" s="353"/>
      <c r="T121" s="353"/>
      <c r="U121" s="353"/>
    </row>
    <row r="122" spans="1:21" ht="47.25" x14ac:dyDescent="0.25">
      <c r="A122" s="433">
        <v>121</v>
      </c>
      <c r="B122" s="408">
        <v>121</v>
      </c>
      <c r="C122" s="49" t="s">
        <v>1931</v>
      </c>
      <c r="D122" s="18" t="s">
        <v>113</v>
      </c>
      <c r="E122" s="18" t="s">
        <v>114</v>
      </c>
      <c r="F122" s="18" t="s">
        <v>1736</v>
      </c>
      <c r="G122" s="18" t="s">
        <v>116</v>
      </c>
      <c r="H122" s="450" t="s">
        <v>2009</v>
      </c>
      <c r="I122" s="415">
        <v>102000000</v>
      </c>
      <c r="J122" s="395"/>
      <c r="K122" s="353"/>
      <c r="L122" s="353"/>
      <c r="M122" s="353"/>
      <c r="N122" s="353"/>
      <c r="O122" s="353"/>
      <c r="P122" s="353"/>
      <c r="Q122" s="353"/>
      <c r="R122" s="353"/>
      <c r="S122" s="353"/>
      <c r="T122" s="353"/>
      <c r="U122" s="353"/>
    </row>
    <row r="123" spans="1:21" ht="41.25" customHeight="1" x14ac:dyDescent="0.25">
      <c r="A123" s="433">
        <v>122</v>
      </c>
      <c r="B123" s="408">
        <v>122</v>
      </c>
      <c r="C123" s="49" t="s">
        <v>1932</v>
      </c>
      <c r="D123" s="18" t="s">
        <v>118</v>
      </c>
      <c r="E123" s="18" t="s">
        <v>19</v>
      </c>
      <c r="F123" s="18" t="s">
        <v>119</v>
      </c>
      <c r="G123" s="18" t="s">
        <v>120</v>
      </c>
      <c r="H123" s="448" t="s">
        <v>2019</v>
      </c>
      <c r="I123" s="415">
        <v>17000000</v>
      </c>
      <c r="J123" s="395"/>
      <c r="K123" s="353"/>
      <c r="L123" s="353"/>
      <c r="M123" s="353"/>
      <c r="N123" s="353"/>
      <c r="O123" s="353"/>
      <c r="P123" s="353"/>
      <c r="Q123" s="353"/>
      <c r="R123" s="353"/>
      <c r="S123" s="353"/>
      <c r="T123" s="353"/>
      <c r="U123" s="353"/>
    </row>
    <row r="124" spans="1:21" ht="51" customHeight="1" x14ac:dyDescent="0.25">
      <c r="A124" s="433">
        <v>123</v>
      </c>
      <c r="B124" s="408">
        <v>123</v>
      </c>
      <c r="C124" s="49" t="s">
        <v>1933</v>
      </c>
      <c r="D124" s="18" t="s">
        <v>122</v>
      </c>
      <c r="E124" s="18" t="s">
        <v>123</v>
      </c>
      <c r="F124" s="18" t="s">
        <v>124</v>
      </c>
      <c r="G124" s="18" t="s">
        <v>1051</v>
      </c>
      <c r="H124" s="450" t="s">
        <v>2017</v>
      </c>
      <c r="I124" s="415">
        <v>42000000</v>
      </c>
      <c r="J124" s="395"/>
      <c r="K124" s="353"/>
      <c r="L124" s="353"/>
      <c r="M124" s="353"/>
      <c r="N124" s="353"/>
      <c r="O124" s="353"/>
      <c r="P124" s="353"/>
      <c r="Q124" s="353"/>
      <c r="R124" s="353"/>
      <c r="S124" s="353"/>
      <c r="T124" s="353"/>
      <c r="U124" s="353"/>
    </row>
    <row r="125" spans="1:21" ht="63.75" customHeight="1" x14ac:dyDescent="0.25">
      <c r="A125" s="433">
        <v>124</v>
      </c>
      <c r="B125" s="408">
        <v>124</v>
      </c>
      <c r="C125" s="49" t="s">
        <v>1934</v>
      </c>
      <c r="D125" s="18" t="s">
        <v>1790</v>
      </c>
      <c r="E125" s="18" t="s">
        <v>1297</v>
      </c>
      <c r="F125" s="18" t="s">
        <v>1298</v>
      </c>
      <c r="G125" s="18" t="s">
        <v>1791</v>
      </c>
      <c r="H125" s="448" t="s">
        <v>1480</v>
      </c>
      <c r="I125" s="415">
        <v>30000000</v>
      </c>
      <c r="J125" s="395"/>
      <c r="K125" s="353"/>
      <c r="L125" s="353"/>
      <c r="M125" s="353"/>
      <c r="N125" s="353"/>
      <c r="O125" s="353"/>
      <c r="P125" s="353"/>
      <c r="Q125" s="353"/>
      <c r="R125" s="353"/>
      <c r="S125" s="353"/>
      <c r="T125" s="353"/>
      <c r="U125" s="353"/>
    </row>
    <row r="126" spans="1:21" ht="63" customHeight="1" x14ac:dyDescent="0.25">
      <c r="A126" s="433">
        <v>125</v>
      </c>
      <c r="B126" s="408">
        <v>125</v>
      </c>
      <c r="C126" s="49" t="s">
        <v>1935</v>
      </c>
      <c r="D126" s="18" t="s">
        <v>126</v>
      </c>
      <c r="E126" s="18" t="s">
        <v>127</v>
      </c>
      <c r="F126" s="18" t="s">
        <v>1735</v>
      </c>
      <c r="G126" s="18" t="s">
        <v>148</v>
      </c>
      <c r="H126" s="448" t="s">
        <v>1487</v>
      </c>
      <c r="I126" s="415">
        <v>30000000</v>
      </c>
      <c r="J126" s="395"/>
      <c r="K126" s="353"/>
      <c r="L126" s="353"/>
      <c r="M126" s="353"/>
      <c r="N126" s="353"/>
      <c r="O126" s="353"/>
      <c r="P126" s="353"/>
      <c r="Q126" s="353"/>
      <c r="R126" s="353"/>
      <c r="S126" s="353"/>
      <c r="T126" s="353"/>
      <c r="U126" s="353"/>
    </row>
    <row r="127" spans="1:21" ht="63" x14ac:dyDescent="0.25">
      <c r="A127" s="433">
        <v>126</v>
      </c>
      <c r="B127" s="408">
        <v>126</v>
      </c>
      <c r="C127" s="49" t="s">
        <v>1936</v>
      </c>
      <c r="D127" s="18" t="s">
        <v>2027</v>
      </c>
      <c r="E127" s="18" t="s">
        <v>40</v>
      </c>
      <c r="F127" s="18" t="s">
        <v>1734</v>
      </c>
      <c r="G127" s="18" t="s">
        <v>132</v>
      </c>
      <c r="H127" s="450" t="s">
        <v>2008</v>
      </c>
      <c r="I127" s="415">
        <v>64000000</v>
      </c>
      <c r="J127" s="395"/>
      <c r="K127" s="353"/>
      <c r="L127" s="353"/>
      <c r="M127" s="353"/>
      <c r="N127" s="353"/>
      <c r="O127" s="353"/>
      <c r="P127" s="353"/>
      <c r="Q127" s="353"/>
      <c r="R127" s="353"/>
      <c r="S127" s="353"/>
      <c r="T127" s="353"/>
      <c r="U127" s="353"/>
    </row>
    <row r="128" spans="1:21" ht="75.75" customHeight="1" x14ac:dyDescent="0.25">
      <c r="A128" s="433">
        <v>127</v>
      </c>
      <c r="B128" s="408">
        <v>127</v>
      </c>
      <c r="C128" s="49" t="s">
        <v>1937</v>
      </c>
      <c r="D128" s="18" t="s">
        <v>134</v>
      </c>
      <c r="E128" s="18" t="s">
        <v>135</v>
      </c>
      <c r="F128" s="18" t="s">
        <v>1733</v>
      </c>
      <c r="G128" s="19" t="s">
        <v>137</v>
      </c>
      <c r="H128" s="450" t="s">
        <v>2008</v>
      </c>
      <c r="I128" s="415">
        <v>64000000</v>
      </c>
      <c r="J128" s="395"/>
      <c r="K128" s="353"/>
      <c r="L128" s="353"/>
      <c r="M128" s="353"/>
      <c r="N128" s="353"/>
      <c r="O128" s="353"/>
      <c r="P128" s="353"/>
      <c r="Q128" s="353"/>
      <c r="R128" s="353"/>
      <c r="S128" s="353"/>
      <c r="T128" s="353"/>
      <c r="U128" s="353"/>
    </row>
    <row r="129" spans="1:21" ht="66.75" customHeight="1" x14ac:dyDescent="0.25">
      <c r="A129" s="433">
        <v>128</v>
      </c>
      <c r="B129" s="408">
        <v>128</v>
      </c>
      <c r="C129" s="49" t="s">
        <v>1938</v>
      </c>
      <c r="D129" s="18" t="s">
        <v>139</v>
      </c>
      <c r="E129" s="18" t="s">
        <v>60</v>
      </c>
      <c r="F129" s="18" t="s">
        <v>140</v>
      </c>
      <c r="G129" s="18" t="s">
        <v>141</v>
      </c>
      <c r="H129" s="450" t="s">
        <v>2009</v>
      </c>
      <c r="I129" s="415">
        <v>102000000</v>
      </c>
      <c r="J129" s="395"/>
      <c r="K129" s="353"/>
      <c r="L129" s="353"/>
      <c r="M129" s="353"/>
      <c r="N129" s="353"/>
      <c r="O129" s="353"/>
      <c r="P129" s="353"/>
      <c r="Q129" s="353"/>
      <c r="R129" s="353"/>
      <c r="S129" s="353"/>
      <c r="T129" s="353"/>
      <c r="U129" s="353"/>
    </row>
    <row r="130" spans="1:21" ht="51.75" customHeight="1" x14ac:dyDescent="0.25">
      <c r="A130" s="433">
        <v>129</v>
      </c>
      <c r="B130" s="408">
        <v>129</v>
      </c>
      <c r="C130" s="362" t="s">
        <v>1939</v>
      </c>
      <c r="D130" s="68" t="s">
        <v>143</v>
      </c>
      <c r="E130" s="68" t="s">
        <v>144</v>
      </c>
      <c r="F130" s="68" t="s">
        <v>145</v>
      </c>
      <c r="G130" s="68" t="s">
        <v>146</v>
      </c>
      <c r="H130" s="450" t="s">
        <v>2011</v>
      </c>
      <c r="I130" s="415">
        <v>85000000</v>
      </c>
      <c r="J130" s="395"/>
      <c r="K130" s="353"/>
      <c r="L130" s="353"/>
      <c r="M130" s="353"/>
      <c r="N130" s="353"/>
      <c r="O130" s="353"/>
      <c r="P130" s="353"/>
      <c r="Q130" s="353"/>
      <c r="R130" s="353"/>
      <c r="S130" s="353"/>
      <c r="T130" s="353"/>
      <c r="U130" s="353"/>
    </row>
    <row r="131" spans="1:21" ht="93" customHeight="1" x14ac:dyDescent="0.25">
      <c r="A131" s="433">
        <v>130</v>
      </c>
      <c r="B131" s="49">
        <v>130</v>
      </c>
      <c r="C131" s="49" t="s">
        <v>1940</v>
      </c>
      <c r="D131" s="18" t="s">
        <v>1244</v>
      </c>
      <c r="E131" s="18" t="s">
        <v>1245</v>
      </c>
      <c r="F131" s="18" t="s">
        <v>1246</v>
      </c>
      <c r="G131" s="18" t="s">
        <v>1271</v>
      </c>
      <c r="H131" s="450" t="s">
        <v>2008</v>
      </c>
      <c r="I131" s="415">
        <v>64000000</v>
      </c>
      <c r="J131" s="395"/>
      <c r="K131" s="353"/>
      <c r="L131" s="353"/>
      <c r="M131" s="353"/>
      <c r="N131" s="353"/>
      <c r="O131" s="353"/>
      <c r="P131" s="353"/>
      <c r="Q131" s="353"/>
      <c r="R131" s="353"/>
      <c r="S131" s="353"/>
      <c r="T131" s="353"/>
      <c r="U131" s="353"/>
    </row>
    <row r="132" spans="1:21" ht="51" customHeight="1" x14ac:dyDescent="0.25">
      <c r="A132" s="433">
        <v>131</v>
      </c>
      <c r="B132" s="49">
        <v>131</v>
      </c>
      <c r="C132" s="49" t="s">
        <v>1941</v>
      </c>
      <c r="D132" s="18" t="s">
        <v>1248</v>
      </c>
      <c r="E132" s="18" t="s">
        <v>1704</v>
      </c>
      <c r="F132" s="18"/>
      <c r="G132" s="18" t="s">
        <v>1250</v>
      </c>
      <c r="H132" s="451" t="s">
        <v>2020</v>
      </c>
      <c r="I132" s="415">
        <v>13000000</v>
      </c>
      <c r="J132" s="395"/>
      <c r="K132" s="353"/>
      <c r="L132" s="353"/>
      <c r="M132" s="353"/>
      <c r="N132" s="353"/>
      <c r="O132" s="353"/>
      <c r="P132" s="353"/>
      <c r="Q132" s="353"/>
      <c r="R132" s="353"/>
      <c r="S132" s="353"/>
      <c r="T132" s="353"/>
      <c r="U132" s="353"/>
    </row>
    <row r="133" spans="1:21" ht="56.25" customHeight="1" x14ac:dyDescent="0.25">
      <c r="A133" s="433">
        <v>132</v>
      </c>
      <c r="B133" s="49">
        <v>132</v>
      </c>
      <c r="C133" s="49" t="s">
        <v>1942</v>
      </c>
      <c r="D133" s="18" t="s">
        <v>1252</v>
      </c>
      <c r="E133" s="18" t="s">
        <v>1705</v>
      </c>
      <c r="F133" s="18" t="s">
        <v>1671</v>
      </c>
      <c r="G133" s="18" t="s">
        <v>1254</v>
      </c>
      <c r="H133" s="452" t="s">
        <v>1515</v>
      </c>
      <c r="I133" s="415">
        <v>17000000</v>
      </c>
      <c r="J133" s="395"/>
      <c r="K133" s="353"/>
      <c r="L133" s="353"/>
      <c r="M133" s="353"/>
      <c r="N133" s="353"/>
      <c r="O133" s="353"/>
      <c r="P133" s="353"/>
      <c r="Q133" s="353"/>
      <c r="R133" s="353"/>
      <c r="S133" s="353"/>
      <c r="T133" s="353"/>
      <c r="U133" s="353"/>
    </row>
    <row r="134" spans="1:21" ht="47.25" x14ac:dyDescent="0.25">
      <c r="A134" s="433">
        <v>133</v>
      </c>
      <c r="B134" s="49">
        <v>133</v>
      </c>
      <c r="C134" s="49" t="s">
        <v>1943</v>
      </c>
      <c r="D134" s="18" t="s">
        <v>1256</v>
      </c>
      <c r="E134" s="18" t="s">
        <v>1706</v>
      </c>
      <c r="F134" s="18" t="s">
        <v>1258</v>
      </c>
      <c r="G134" s="18" t="s">
        <v>1259</v>
      </c>
      <c r="H134" s="448" t="s">
        <v>1517</v>
      </c>
      <c r="I134" s="415">
        <v>30000000</v>
      </c>
      <c r="J134" s="395"/>
      <c r="K134" s="353"/>
      <c r="L134" s="353"/>
      <c r="M134" s="353"/>
      <c r="N134" s="353"/>
      <c r="O134" s="353"/>
      <c r="P134" s="353"/>
      <c r="Q134" s="353"/>
      <c r="R134" s="353"/>
      <c r="S134" s="353"/>
      <c r="T134" s="353"/>
      <c r="U134" s="353"/>
    </row>
    <row r="135" spans="1:21" ht="47.25" customHeight="1" x14ac:dyDescent="0.25">
      <c r="A135" s="433">
        <v>134</v>
      </c>
      <c r="B135" s="49">
        <v>134</v>
      </c>
      <c r="C135" s="49" t="s">
        <v>1944</v>
      </c>
      <c r="D135" s="18" t="s">
        <v>2031</v>
      </c>
      <c r="E135" s="18" t="s">
        <v>1225</v>
      </c>
      <c r="F135" s="18" t="s">
        <v>752</v>
      </c>
      <c r="G135" s="18" t="s">
        <v>1285</v>
      </c>
      <c r="H135" s="448" t="s">
        <v>1519</v>
      </c>
      <c r="I135" s="415">
        <v>17000000</v>
      </c>
      <c r="J135" s="395"/>
      <c r="K135" s="353"/>
      <c r="L135" s="353"/>
      <c r="M135" s="353"/>
      <c r="N135" s="353"/>
      <c r="O135" s="353"/>
      <c r="P135" s="353"/>
      <c r="Q135" s="353"/>
      <c r="R135" s="353"/>
      <c r="S135" s="353"/>
      <c r="T135" s="353"/>
      <c r="U135" s="353"/>
    </row>
    <row r="136" spans="1:21" ht="57" customHeight="1" x14ac:dyDescent="0.25">
      <c r="A136" s="433">
        <v>135</v>
      </c>
      <c r="B136" s="49">
        <v>135</v>
      </c>
      <c r="C136" s="49" t="s">
        <v>1945</v>
      </c>
      <c r="D136" s="18" t="s">
        <v>1265</v>
      </c>
      <c r="E136" s="57" t="s">
        <v>1707</v>
      </c>
      <c r="F136" s="18" t="s">
        <v>1267</v>
      </c>
      <c r="G136" s="18" t="s">
        <v>1268</v>
      </c>
      <c r="H136" s="450" t="s">
        <v>2017</v>
      </c>
      <c r="I136" s="415">
        <v>42000000</v>
      </c>
      <c r="J136" s="395"/>
      <c r="K136" s="353"/>
      <c r="L136" s="353"/>
      <c r="M136" s="353"/>
      <c r="N136" s="353"/>
      <c r="O136" s="353"/>
      <c r="P136" s="353"/>
      <c r="Q136" s="353"/>
      <c r="R136" s="353"/>
      <c r="S136" s="353"/>
      <c r="T136" s="353"/>
      <c r="U136" s="353"/>
    </row>
    <row r="137" spans="1:21" ht="94.5" x14ac:dyDescent="0.25">
      <c r="A137" s="433">
        <v>136</v>
      </c>
      <c r="B137" s="362">
        <v>136</v>
      </c>
      <c r="C137" s="362" t="s">
        <v>1946</v>
      </c>
      <c r="D137" s="68" t="s">
        <v>1098</v>
      </c>
      <c r="E137" s="68" t="s">
        <v>1708</v>
      </c>
      <c r="F137" s="68" t="s">
        <v>1732</v>
      </c>
      <c r="G137" s="68" t="s">
        <v>1101</v>
      </c>
      <c r="H137" s="450" t="s">
        <v>2009</v>
      </c>
      <c r="I137" s="415">
        <v>102000000</v>
      </c>
      <c r="J137" s="395"/>
      <c r="K137" s="353"/>
      <c r="L137" s="353"/>
      <c r="M137" s="353"/>
      <c r="N137" s="353"/>
      <c r="O137" s="353"/>
      <c r="P137" s="353"/>
      <c r="Q137" s="353"/>
      <c r="R137" s="353"/>
      <c r="S137" s="353"/>
      <c r="T137" s="353"/>
      <c r="U137" s="353"/>
    </row>
    <row r="138" spans="1:21" ht="49.5" customHeight="1" x14ac:dyDescent="0.25">
      <c r="A138" s="433">
        <v>137</v>
      </c>
      <c r="B138" s="362">
        <v>137</v>
      </c>
      <c r="C138" s="362" t="s">
        <v>1947</v>
      </c>
      <c r="D138" s="68" t="s">
        <v>1103</v>
      </c>
      <c r="E138" s="68" t="s">
        <v>1104</v>
      </c>
      <c r="F138" s="68" t="s">
        <v>1105</v>
      </c>
      <c r="G138" s="68" t="s">
        <v>1106</v>
      </c>
      <c r="H138" s="450" t="s">
        <v>2009</v>
      </c>
      <c r="I138" s="415">
        <v>102000000</v>
      </c>
      <c r="J138" s="395"/>
      <c r="K138" s="353"/>
      <c r="L138" s="353"/>
      <c r="M138" s="353"/>
      <c r="N138" s="353"/>
      <c r="O138" s="353"/>
      <c r="P138" s="353"/>
      <c r="Q138" s="353"/>
      <c r="R138" s="353"/>
      <c r="S138" s="353"/>
      <c r="T138" s="353"/>
      <c r="U138" s="353"/>
    </row>
    <row r="139" spans="1:21" ht="44.25" customHeight="1" x14ac:dyDescent="0.25">
      <c r="A139" s="433">
        <v>138</v>
      </c>
      <c r="B139" s="362">
        <v>138</v>
      </c>
      <c r="C139" s="362" t="s">
        <v>1948</v>
      </c>
      <c r="D139" s="68" t="s">
        <v>1108</v>
      </c>
      <c r="E139" s="68" t="s">
        <v>1109</v>
      </c>
      <c r="F139" s="68" t="s">
        <v>1110</v>
      </c>
      <c r="G139" s="68" t="s">
        <v>1111</v>
      </c>
      <c r="H139" s="455" t="s">
        <v>1443</v>
      </c>
      <c r="I139" s="415">
        <v>17000000</v>
      </c>
      <c r="J139" s="395"/>
      <c r="K139" s="353"/>
      <c r="L139" s="353"/>
      <c r="M139" s="353"/>
      <c r="N139" s="353"/>
      <c r="O139" s="353"/>
      <c r="P139" s="353"/>
      <c r="Q139" s="353"/>
      <c r="R139" s="353"/>
      <c r="S139" s="353"/>
      <c r="T139" s="353"/>
      <c r="U139" s="353"/>
    </row>
    <row r="140" spans="1:21" ht="49.5" customHeight="1" x14ac:dyDescent="0.25">
      <c r="A140" s="433">
        <v>139</v>
      </c>
      <c r="B140" s="362">
        <v>139</v>
      </c>
      <c r="C140" s="362" t="s">
        <v>1949</v>
      </c>
      <c r="D140" s="68" t="s">
        <v>1113</v>
      </c>
      <c r="E140" s="68" t="s">
        <v>1114</v>
      </c>
      <c r="F140" s="68" t="s">
        <v>1115</v>
      </c>
      <c r="G140" s="68" t="s">
        <v>1116</v>
      </c>
      <c r="H140" s="455" t="s">
        <v>1117</v>
      </c>
      <c r="I140" s="415">
        <v>85000000</v>
      </c>
      <c r="J140" s="395"/>
      <c r="K140" s="353"/>
      <c r="L140" s="353"/>
      <c r="M140" s="353"/>
      <c r="N140" s="353"/>
      <c r="O140" s="353"/>
      <c r="P140" s="353"/>
      <c r="Q140" s="353"/>
      <c r="R140" s="353"/>
      <c r="S140" s="353"/>
      <c r="T140" s="353"/>
      <c r="U140" s="353"/>
    </row>
    <row r="141" spans="1:21" ht="51" customHeight="1" x14ac:dyDescent="0.25">
      <c r="A141" s="433">
        <v>140</v>
      </c>
      <c r="B141" s="362">
        <v>140</v>
      </c>
      <c r="C141" s="362" t="s">
        <v>1950</v>
      </c>
      <c r="D141" s="68" t="s">
        <v>1118</v>
      </c>
      <c r="E141" s="68" t="s">
        <v>1119</v>
      </c>
      <c r="F141" s="68" t="s">
        <v>1120</v>
      </c>
      <c r="G141" s="68" t="s">
        <v>1121</v>
      </c>
      <c r="H141" s="455" t="s">
        <v>1440</v>
      </c>
      <c r="I141" s="415">
        <v>17000000</v>
      </c>
      <c r="J141" s="395"/>
      <c r="K141" s="353"/>
      <c r="L141" s="353"/>
      <c r="M141" s="353"/>
      <c r="N141" s="353"/>
      <c r="O141" s="353"/>
      <c r="P141" s="353"/>
      <c r="Q141" s="353"/>
      <c r="R141" s="353"/>
      <c r="S141" s="353"/>
      <c r="T141" s="353"/>
      <c r="U141" s="353"/>
    </row>
    <row r="142" spans="1:21" ht="67.5" customHeight="1" x14ac:dyDescent="0.25">
      <c r="A142" s="433">
        <v>141</v>
      </c>
      <c r="B142" s="362">
        <v>141</v>
      </c>
      <c r="C142" s="362" t="s">
        <v>1951</v>
      </c>
      <c r="D142" s="68" t="s">
        <v>1123</v>
      </c>
      <c r="E142" s="68" t="s">
        <v>1709</v>
      </c>
      <c r="F142" s="68" t="s">
        <v>1731</v>
      </c>
      <c r="G142" s="68" t="s">
        <v>1125</v>
      </c>
      <c r="H142" s="450" t="s">
        <v>2009</v>
      </c>
      <c r="I142" s="415">
        <v>102000000</v>
      </c>
      <c r="J142" s="395"/>
      <c r="K142" s="353"/>
      <c r="L142" s="353"/>
      <c r="M142" s="353"/>
      <c r="N142" s="353"/>
      <c r="O142" s="353"/>
      <c r="P142" s="353"/>
      <c r="Q142" s="353"/>
      <c r="R142" s="353"/>
      <c r="S142" s="353"/>
      <c r="T142" s="353"/>
      <c r="U142" s="353"/>
    </row>
    <row r="143" spans="1:21" ht="79.5" customHeight="1" x14ac:dyDescent="0.25">
      <c r="A143" s="433">
        <v>142</v>
      </c>
      <c r="B143" s="362">
        <v>142</v>
      </c>
      <c r="C143" s="362" t="s">
        <v>1952</v>
      </c>
      <c r="D143" s="68" t="s">
        <v>1127</v>
      </c>
      <c r="E143" s="68" t="s">
        <v>1710</v>
      </c>
      <c r="F143" s="68" t="s">
        <v>1730</v>
      </c>
      <c r="G143" s="68" t="s">
        <v>1193</v>
      </c>
      <c r="H143" s="455" t="s">
        <v>1438</v>
      </c>
      <c r="I143" s="415">
        <v>42000000</v>
      </c>
      <c r="J143" s="395"/>
      <c r="K143" s="353"/>
      <c r="L143" s="353"/>
      <c r="M143" s="353"/>
      <c r="N143" s="353"/>
      <c r="O143" s="353"/>
      <c r="P143" s="353"/>
      <c r="Q143" s="353"/>
      <c r="R143" s="353"/>
      <c r="S143" s="353"/>
      <c r="T143" s="353"/>
      <c r="U143" s="353"/>
    </row>
    <row r="144" spans="1:21" ht="69" customHeight="1" x14ac:dyDescent="0.25">
      <c r="A144" s="433">
        <v>143</v>
      </c>
      <c r="B144" s="362">
        <v>143</v>
      </c>
      <c r="C144" s="362" t="s">
        <v>1953</v>
      </c>
      <c r="D144" s="68" t="s">
        <v>1130</v>
      </c>
      <c r="E144" s="68" t="s">
        <v>1711</v>
      </c>
      <c r="F144" s="68" t="s">
        <v>1728</v>
      </c>
      <c r="G144" s="68" t="s">
        <v>1132</v>
      </c>
      <c r="H144" s="455" t="s">
        <v>2021</v>
      </c>
      <c r="I144" s="415">
        <v>64000000</v>
      </c>
      <c r="J144" s="395"/>
      <c r="K144" s="353"/>
      <c r="L144" s="353"/>
      <c r="M144" s="353"/>
      <c r="N144" s="353"/>
      <c r="O144" s="353"/>
      <c r="P144" s="353"/>
      <c r="Q144" s="353"/>
      <c r="R144" s="353"/>
      <c r="S144" s="353"/>
      <c r="T144" s="353"/>
      <c r="U144" s="353"/>
    </row>
    <row r="145" spans="1:21" ht="63" x14ac:dyDescent="0.25">
      <c r="A145" s="433">
        <v>144</v>
      </c>
      <c r="B145" s="362">
        <v>144</v>
      </c>
      <c r="C145" s="362" t="s">
        <v>1954</v>
      </c>
      <c r="D145" s="68" t="s">
        <v>1133</v>
      </c>
      <c r="E145" s="68" t="s">
        <v>1134</v>
      </c>
      <c r="F145" s="68" t="s">
        <v>1729</v>
      </c>
      <c r="G145" s="68" t="s">
        <v>1136</v>
      </c>
      <c r="H145" s="450" t="s">
        <v>2011</v>
      </c>
      <c r="I145" s="415">
        <v>85000000</v>
      </c>
      <c r="J145" s="395"/>
      <c r="K145" s="353"/>
      <c r="L145" s="353"/>
      <c r="M145" s="353"/>
      <c r="N145" s="353"/>
      <c r="O145" s="353"/>
      <c r="P145" s="353"/>
      <c r="Q145" s="353"/>
      <c r="R145" s="353"/>
      <c r="S145" s="353"/>
      <c r="T145" s="353"/>
      <c r="U145" s="353"/>
    </row>
    <row r="146" spans="1:21" ht="73.5" customHeight="1" x14ac:dyDescent="0.25">
      <c r="A146" s="433">
        <v>145</v>
      </c>
      <c r="B146" s="362">
        <v>145</v>
      </c>
      <c r="C146" s="362" t="s">
        <v>1955</v>
      </c>
      <c r="D146" s="68" t="s">
        <v>1138</v>
      </c>
      <c r="E146" s="68" t="s">
        <v>1139</v>
      </c>
      <c r="F146" s="68" t="s">
        <v>1140</v>
      </c>
      <c r="G146" s="68" t="s">
        <v>1194</v>
      </c>
      <c r="H146" s="450" t="s">
        <v>2022</v>
      </c>
      <c r="I146" s="415">
        <v>104000000</v>
      </c>
      <c r="J146" s="395"/>
      <c r="K146" s="353"/>
      <c r="L146" s="353"/>
      <c r="M146" s="353"/>
      <c r="N146" s="353"/>
      <c r="O146" s="353"/>
      <c r="P146" s="353"/>
      <c r="Q146" s="353"/>
      <c r="R146" s="353"/>
      <c r="S146" s="353"/>
      <c r="T146" s="353"/>
      <c r="U146" s="353"/>
    </row>
    <row r="147" spans="1:21" ht="63" customHeight="1" x14ac:dyDescent="0.25">
      <c r="A147" s="433">
        <v>146</v>
      </c>
      <c r="B147" s="362">
        <v>146</v>
      </c>
      <c r="C147" s="362" t="s">
        <v>1956</v>
      </c>
      <c r="D147" s="68" t="s">
        <v>1142</v>
      </c>
      <c r="E147" s="68" t="s">
        <v>1143</v>
      </c>
      <c r="F147" s="68" t="s">
        <v>1109</v>
      </c>
      <c r="G147" s="68" t="s">
        <v>1144</v>
      </c>
      <c r="H147" s="455" t="s">
        <v>1145</v>
      </c>
      <c r="I147" s="415">
        <v>17000000</v>
      </c>
      <c r="J147" s="395"/>
      <c r="K147" s="353"/>
      <c r="L147" s="353"/>
      <c r="M147" s="353"/>
      <c r="N147" s="353"/>
      <c r="O147" s="353"/>
      <c r="P147" s="353"/>
      <c r="Q147" s="353"/>
      <c r="R147" s="353"/>
      <c r="S147" s="353"/>
      <c r="T147" s="353"/>
      <c r="U147" s="353"/>
    </row>
    <row r="148" spans="1:21" ht="61.5" customHeight="1" x14ac:dyDescent="0.25">
      <c r="A148" s="433">
        <v>147</v>
      </c>
      <c r="B148" s="362">
        <v>147</v>
      </c>
      <c r="C148" s="362" t="s">
        <v>1957</v>
      </c>
      <c r="D148" s="68" t="s">
        <v>1146</v>
      </c>
      <c r="E148" s="68" t="s">
        <v>1147</v>
      </c>
      <c r="F148" s="68" t="s">
        <v>1281</v>
      </c>
      <c r="G148" s="68" t="s">
        <v>1148</v>
      </c>
      <c r="H148" s="450" t="s">
        <v>2009</v>
      </c>
      <c r="I148" s="415">
        <v>102000000</v>
      </c>
      <c r="J148" s="395"/>
      <c r="K148" s="353"/>
      <c r="L148" s="353"/>
      <c r="M148" s="353"/>
      <c r="N148" s="353"/>
      <c r="O148" s="353"/>
      <c r="P148" s="353"/>
      <c r="Q148" s="353"/>
      <c r="R148" s="353"/>
      <c r="S148" s="353"/>
      <c r="T148" s="353"/>
      <c r="U148" s="353"/>
    </row>
    <row r="149" spans="1:21" ht="75" customHeight="1" x14ac:dyDescent="0.25">
      <c r="A149" s="433">
        <v>148</v>
      </c>
      <c r="B149" s="362">
        <v>148</v>
      </c>
      <c r="C149" s="362" t="s">
        <v>1958</v>
      </c>
      <c r="D149" s="68" t="s">
        <v>1150</v>
      </c>
      <c r="E149" s="68" t="s">
        <v>1712</v>
      </c>
      <c r="F149" s="68" t="s">
        <v>1727</v>
      </c>
      <c r="G149" s="68" t="s">
        <v>1152</v>
      </c>
      <c r="H149" s="450" t="s">
        <v>2009</v>
      </c>
      <c r="I149" s="415">
        <v>102000000</v>
      </c>
      <c r="J149" s="395"/>
      <c r="K149" s="353"/>
      <c r="L149" s="353"/>
      <c r="M149" s="353"/>
      <c r="N149" s="353"/>
      <c r="O149" s="353"/>
      <c r="P149" s="353"/>
      <c r="Q149" s="353"/>
      <c r="R149" s="353"/>
      <c r="S149" s="353"/>
      <c r="T149" s="353"/>
      <c r="U149" s="353"/>
    </row>
    <row r="150" spans="1:21" ht="72" customHeight="1" x14ac:dyDescent="0.25">
      <c r="A150" s="433">
        <v>149</v>
      </c>
      <c r="B150" s="362">
        <v>149</v>
      </c>
      <c r="C150" s="362" t="s">
        <v>1959</v>
      </c>
      <c r="D150" s="68" t="s">
        <v>1154</v>
      </c>
      <c r="E150" s="68" t="s">
        <v>1155</v>
      </c>
      <c r="F150" s="68" t="s">
        <v>1279</v>
      </c>
      <c r="G150" s="68" t="s">
        <v>1156</v>
      </c>
      <c r="H150" s="450" t="s">
        <v>2008</v>
      </c>
      <c r="I150" s="415">
        <v>64000000</v>
      </c>
      <c r="J150" s="395"/>
      <c r="K150" s="353"/>
      <c r="L150" s="353"/>
      <c r="M150" s="353"/>
      <c r="N150" s="353"/>
      <c r="O150" s="353"/>
      <c r="P150" s="353"/>
      <c r="Q150" s="353"/>
      <c r="R150" s="353"/>
      <c r="S150" s="353"/>
      <c r="T150" s="353"/>
      <c r="U150" s="353"/>
    </row>
    <row r="151" spans="1:21" ht="71.25" customHeight="1" x14ac:dyDescent="0.25">
      <c r="A151" s="433">
        <v>150</v>
      </c>
      <c r="B151" s="362">
        <v>150</v>
      </c>
      <c r="C151" s="362" t="s">
        <v>1960</v>
      </c>
      <c r="D151" s="68" t="s">
        <v>1158</v>
      </c>
      <c r="E151" s="68" t="s">
        <v>1159</v>
      </c>
      <c r="F151" s="68" t="s">
        <v>1278</v>
      </c>
      <c r="G151" s="68" t="s">
        <v>1160</v>
      </c>
      <c r="H151" s="450" t="s">
        <v>2011</v>
      </c>
      <c r="I151" s="415">
        <v>85000000</v>
      </c>
      <c r="J151" s="395"/>
      <c r="K151" s="353"/>
      <c r="L151" s="353"/>
      <c r="M151" s="353"/>
      <c r="N151" s="353"/>
      <c r="O151" s="353"/>
      <c r="P151" s="353"/>
      <c r="Q151" s="353"/>
      <c r="R151" s="353"/>
      <c r="S151" s="353"/>
      <c r="T151" s="353"/>
      <c r="U151" s="353"/>
    </row>
    <row r="152" spans="1:21" ht="60.75" customHeight="1" x14ac:dyDescent="0.25">
      <c r="A152" s="433">
        <v>151</v>
      </c>
      <c r="B152" s="362">
        <v>151</v>
      </c>
      <c r="C152" s="362" t="s">
        <v>1961</v>
      </c>
      <c r="D152" s="68" t="s">
        <v>1161</v>
      </c>
      <c r="E152" s="68" t="s">
        <v>1713</v>
      </c>
      <c r="F152" s="68" t="s">
        <v>1726</v>
      </c>
      <c r="G152" s="68" t="s">
        <v>1195</v>
      </c>
      <c r="H152" s="455" t="s">
        <v>1145</v>
      </c>
      <c r="I152" s="415">
        <v>17000000</v>
      </c>
      <c r="J152" s="395"/>
      <c r="K152" s="353"/>
      <c r="L152" s="353"/>
      <c r="M152" s="353"/>
      <c r="N152" s="353"/>
      <c r="O152" s="353"/>
      <c r="P152" s="353"/>
      <c r="Q152" s="353"/>
      <c r="R152" s="353"/>
      <c r="S152" s="353"/>
      <c r="T152" s="353"/>
      <c r="U152" s="353"/>
    </row>
    <row r="153" spans="1:21" ht="47.25" x14ac:dyDescent="0.25">
      <c r="A153" s="433">
        <v>152</v>
      </c>
      <c r="B153" s="362">
        <v>152</v>
      </c>
      <c r="C153" s="362" t="s">
        <v>1962</v>
      </c>
      <c r="D153" s="68" t="s">
        <v>1164</v>
      </c>
      <c r="E153" s="68" t="s">
        <v>1165</v>
      </c>
      <c r="F153" s="68" t="s">
        <v>1276</v>
      </c>
      <c r="G153" s="68" t="s">
        <v>1166</v>
      </c>
      <c r="H153" s="450" t="s">
        <v>2009</v>
      </c>
      <c r="I153" s="415">
        <v>102000000</v>
      </c>
      <c r="J153" s="395"/>
      <c r="K153" s="353"/>
      <c r="L153" s="353"/>
      <c r="M153" s="353"/>
      <c r="N153" s="353"/>
      <c r="O153" s="353"/>
      <c r="P153" s="353"/>
      <c r="Q153" s="353"/>
      <c r="R153" s="353"/>
      <c r="S153" s="353"/>
      <c r="T153" s="353"/>
      <c r="U153" s="353"/>
    </row>
    <row r="154" spans="1:21" ht="52.5" customHeight="1" x14ac:dyDescent="0.25">
      <c r="A154" s="433">
        <v>153</v>
      </c>
      <c r="B154" s="362">
        <v>153</v>
      </c>
      <c r="C154" s="362" t="s">
        <v>1963</v>
      </c>
      <c r="D154" s="68" t="s">
        <v>1201</v>
      </c>
      <c r="E154" s="68" t="s">
        <v>1168</v>
      </c>
      <c r="F154" s="68" t="s">
        <v>1155</v>
      </c>
      <c r="G154" s="445" t="s">
        <v>1169</v>
      </c>
      <c r="H154" s="455" t="s">
        <v>1178</v>
      </c>
      <c r="I154" s="415">
        <v>17000000</v>
      </c>
      <c r="J154" s="395"/>
      <c r="K154" s="353"/>
      <c r="L154" s="353"/>
      <c r="M154" s="353"/>
      <c r="N154" s="353"/>
      <c r="O154" s="353"/>
      <c r="P154" s="353"/>
      <c r="Q154" s="353"/>
      <c r="R154" s="353"/>
      <c r="S154" s="353"/>
      <c r="T154" s="353"/>
      <c r="U154" s="353"/>
    </row>
    <row r="155" spans="1:21" ht="43.5" customHeight="1" x14ac:dyDescent="0.25">
      <c r="A155" s="433">
        <v>154</v>
      </c>
      <c r="B155" s="362">
        <v>154</v>
      </c>
      <c r="C155" s="362" t="s">
        <v>1964</v>
      </c>
      <c r="D155" s="68" t="s">
        <v>1202</v>
      </c>
      <c r="E155" s="68" t="s">
        <v>1171</v>
      </c>
      <c r="F155" s="68" t="s">
        <v>1134</v>
      </c>
      <c r="G155" s="68" t="s">
        <v>1172</v>
      </c>
      <c r="H155" s="448" t="s">
        <v>1620</v>
      </c>
      <c r="I155" s="415">
        <v>13000000</v>
      </c>
      <c r="J155" s="395"/>
      <c r="K155" s="353"/>
      <c r="L155" s="353"/>
      <c r="M155" s="353"/>
      <c r="N155" s="353"/>
      <c r="O155" s="353"/>
      <c r="P155" s="353"/>
      <c r="Q155" s="353"/>
      <c r="R155" s="353"/>
      <c r="S155" s="353"/>
      <c r="T155" s="353"/>
      <c r="U155" s="353"/>
    </row>
    <row r="156" spans="1:21" ht="79.5" customHeight="1" x14ac:dyDescent="0.25">
      <c r="A156" s="433">
        <v>155</v>
      </c>
      <c r="B156" s="362">
        <v>155</v>
      </c>
      <c r="C156" s="362" t="s">
        <v>1965</v>
      </c>
      <c r="D156" s="68" t="s">
        <v>1433</v>
      </c>
      <c r="E156" s="68" t="s">
        <v>1995</v>
      </c>
      <c r="F156" s="68" t="s">
        <v>1725</v>
      </c>
      <c r="G156" s="68" t="s">
        <v>1174</v>
      </c>
      <c r="H156" s="450" t="s">
        <v>2009</v>
      </c>
      <c r="I156" s="415">
        <v>102000000</v>
      </c>
      <c r="J156" s="395"/>
      <c r="K156" s="353"/>
      <c r="L156" s="353"/>
      <c r="M156" s="353"/>
      <c r="N156" s="353"/>
      <c r="O156" s="353"/>
      <c r="P156" s="353"/>
      <c r="Q156" s="353"/>
      <c r="R156" s="353"/>
      <c r="S156" s="353"/>
      <c r="T156" s="353"/>
      <c r="U156" s="353"/>
    </row>
    <row r="157" spans="1:21" ht="55.5" customHeight="1" x14ac:dyDescent="0.25">
      <c r="A157" s="433">
        <v>156</v>
      </c>
      <c r="B157" s="362">
        <v>156</v>
      </c>
      <c r="C157" s="362" t="s">
        <v>1966</v>
      </c>
      <c r="D157" s="68" t="s">
        <v>1176</v>
      </c>
      <c r="E157" s="68" t="s">
        <v>1714</v>
      </c>
      <c r="F157" s="68" t="s">
        <v>1724</v>
      </c>
      <c r="G157" s="68" t="s">
        <v>1196</v>
      </c>
      <c r="H157" s="455" t="s">
        <v>1178</v>
      </c>
      <c r="I157" s="415">
        <v>17000000</v>
      </c>
      <c r="J157" s="395"/>
      <c r="K157" s="353"/>
      <c r="L157" s="353"/>
      <c r="M157" s="353"/>
      <c r="N157" s="353"/>
      <c r="O157" s="353"/>
      <c r="P157" s="353"/>
      <c r="Q157" s="353"/>
      <c r="R157" s="353"/>
      <c r="S157" s="353"/>
      <c r="T157" s="353"/>
      <c r="U157" s="353"/>
    </row>
    <row r="158" spans="1:21" ht="40.5" customHeight="1" x14ac:dyDescent="0.25">
      <c r="A158" s="433">
        <v>157</v>
      </c>
      <c r="B158" s="362">
        <v>157</v>
      </c>
      <c r="C158" s="362" t="s">
        <v>1967</v>
      </c>
      <c r="D158" s="68" t="s">
        <v>1179</v>
      </c>
      <c r="E158" s="68" t="s">
        <v>1110</v>
      </c>
      <c r="F158" s="68" t="s">
        <v>1180</v>
      </c>
      <c r="G158" s="68" t="s">
        <v>1181</v>
      </c>
      <c r="H158" s="455" t="s">
        <v>2023</v>
      </c>
      <c r="I158" s="415">
        <v>17000000</v>
      </c>
      <c r="J158" s="395"/>
      <c r="K158" s="353"/>
      <c r="L158" s="353"/>
      <c r="M158" s="353"/>
      <c r="N158" s="353"/>
      <c r="O158" s="353"/>
      <c r="P158" s="353"/>
      <c r="Q158" s="353"/>
      <c r="R158" s="353"/>
      <c r="S158" s="353"/>
      <c r="T158" s="353"/>
      <c r="U158" s="353"/>
    </row>
    <row r="159" spans="1:21" ht="58.5" customHeight="1" x14ac:dyDescent="0.25">
      <c r="A159" s="433">
        <v>158</v>
      </c>
      <c r="B159" s="362">
        <v>158</v>
      </c>
      <c r="C159" s="362" t="s">
        <v>1968</v>
      </c>
      <c r="D159" s="68" t="s">
        <v>1183</v>
      </c>
      <c r="E159" s="68" t="s">
        <v>1274</v>
      </c>
      <c r="F159" s="68" t="s">
        <v>1716</v>
      </c>
      <c r="G159" s="68" t="s">
        <v>1197</v>
      </c>
      <c r="H159" s="455" t="s">
        <v>1184</v>
      </c>
      <c r="I159" s="415">
        <v>42000000</v>
      </c>
      <c r="J159" s="395"/>
      <c r="K159" s="353"/>
      <c r="L159" s="353"/>
      <c r="M159" s="353"/>
      <c r="N159" s="353"/>
      <c r="O159" s="353"/>
      <c r="P159" s="353"/>
      <c r="Q159" s="353"/>
      <c r="R159" s="353"/>
      <c r="S159" s="353"/>
      <c r="T159" s="353"/>
      <c r="U159" s="353"/>
    </row>
    <row r="160" spans="1:21" ht="47.25" x14ac:dyDescent="0.25">
      <c r="A160" s="433">
        <v>159</v>
      </c>
      <c r="B160" s="362">
        <v>159</v>
      </c>
      <c r="C160" s="362" t="s">
        <v>1969</v>
      </c>
      <c r="D160" s="68" t="s">
        <v>1185</v>
      </c>
      <c r="E160" s="68" t="s">
        <v>1186</v>
      </c>
      <c r="F160" s="68" t="s">
        <v>1717</v>
      </c>
      <c r="G160" s="68" t="s">
        <v>1198</v>
      </c>
      <c r="H160" s="450" t="s">
        <v>2011</v>
      </c>
      <c r="I160" s="415">
        <v>85000000</v>
      </c>
      <c r="J160" s="395"/>
      <c r="K160" s="353"/>
      <c r="L160" s="353"/>
      <c r="M160" s="353"/>
      <c r="N160" s="353"/>
      <c r="O160" s="353"/>
      <c r="P160" s="353"/>
      <c r="Q160" s="353"/>
      <c r="R160" s="353"/>
      <c r="S160" s="353"/>
      <c r="T160" s="353"/>
      <c r="U160" s="353"/>
    </row>
    <row r="161" spans="1:21" ht="55.5" customHeight="1" x14ac:dyDescent="0.25">
      <c r="A161" s="433">
        <v>160</v>
      </c>
      <c r="B161" s="362">
        <v>160</v>
      </c>
      <c r="C161" s="362" t="s">
        <v>1970</v>
      </c>
      <c r="D161" s="68" t="s">
        <v>1188</v>
      </c>
      <c r="E161" s="68" t="s">
        <v>1189</v>
      </c>
      <c r="F161" s="68" t="s">
        <v>1718</v>
      </c>
      <c r="G161" s="68" t="s">
        <v>1190</v>
      </c>
      <c r="H161" s="450" t="s">
        <v>2011</v>
      </c>
      <c r="I161" s="415">
        <v>87000000</v>
      </c>
      <c r="J161" s="395"/>
      <c r="K161" s="353"/>
      <c r="L161" s="353"/>
      <c r="M161" s="353"/>
      <c r="N161" s="353"/>
      <c r="O161" s="353"/>
      <c r="P161" s="353"/>
      <c r="Q161" s="353"/>
      <c r="R161" s="353"/>
      <c r="S161" s="353"/>
      <c r="T161" s="353"/>
      <c r="U161" s="353"/>
    </row>
    <row r="162" spans="1:21" ht="52.5" customHeight="1" x14ac:dyDescent="0.25">
      <c r="A162" s="433">
        <v>161</v>
      </c>
      <c r="B162" s="362">
        <v>161</v>
      </c>
      <c r="C162" s="49" t="s">
        <v>1971</v>
      </c>
      <c r="D162" s="18" t="s">
        <v>1304</v>
      </c>
      <c r="E162" s="18" t="s">
        <v>1305</v>
      </c>
      <c r="F162" s="409" t="s">
        <v>1308</v>
      </c>
      <c r="G162" s="18" t="s">
        <v>1306</v>
      </c>
      <c r="H162" s="450" t="s">
        <v>2009</v>
      </c>
      <c r="I162" s="415">
        <v>102000000</v>
      </c>
      <c r="J162" s="395"/>
      <c r="K162" s="353"/>
      <c r="L162" s="353"/>
      <c r="M162" s="353"/>
      <c r="N162" s="353"/>
      <c r="O162" s="353"/>
      <c r="P162" s="353"/>
      <c r="Q162" s="353"/>
      <c r="R162" s="353"/>
      <c r="S162" s="353"/>
      <c r="T162" s="353"/>
      <c r="U162" s="353"/>
    </row>
    <row r="163" spans="1:21" ht="47.25" x14ac:dyDescent="0.25">
      <c r="A163" s="433">
        <v>162</v>
      </c>
      <c r="B163" s="363">
        <v>162</v>
      </c>
      <c r="C163" s="49" t="s">
        <v>1972</v>
      </c>
      <c r="D163" s="18" t="s">
        <v>1370</v>
      </c>
      <c r="E163" s="18" t="s">
        <v>1371</v>
      </c>
      <c r="F163" s="409" t="s">
        <v>1373</v>
      </c>
      <c r="G163" s="18" t="s">
        <v>1374</v>
      </c>
      <c r="H163" s="455" t="s">
        <v>1414</v>
      </c>
      <c r="I163" s="415">
        <v>63000000</v>
      </c>
      <c r="J163" s="395"/>
      <c r="K163" s="353"/>
      <c r="L163" s="353"/>
      <c r="M163" s="353"/>
      <c r="N163" s="353"/>
      <c r="O163" s="353"/>
      <c r="P163" s="353"/>
      <c r="Q163" s="353"/>
      <c r="R163" s="353"/>
      <c r="S163" s="353"/>
      <c r="T163" s="353"/>
      <c r="U163" s="353"/>
    </row>
    <row r="164" spans="1:21" ht="47.25" x14ac:dyDescent="0.25">
      <c r="A164" s="433">
        <v>163</v>
      </c>
      <c r="B164" s="362">
        <v>163</v>
      </c>
      <c r="C164" s="49" t="s">
        <v>1973</v>
      </c>
      <c r="D164" s="18" t="s">
        <v>1309</v>
      </c>
      <c r="E164" s="18" t="s">
        <v>1310</v>
      </c>
      <c r="F164" s="430"/>
      <c r="G164" s="18" t="s">
        <v>1311</v>
      </c>
      <c r="H164" s="448" t="s">
        <v>1539</v>
      </c>
      <c r="I164" s="415">
        <v>17000000</v>
      </c>
      <c r="J164" s="395"/>
      <c r="K164" s="353"/>
      <c r="L164" s="353"/>
      <c r="M164" s="353"/>
      <c r="N164" s="353"/>
      <c r="O164" s="353"/>
      <c r="P164" s="353"/>
      <c r="Q164" s="353"/>
      <c r="R164" s="353"/>
      <c r="S164" s="353"/>
      <c r="T164" s="353"/>
      <c r="U164" s="353"/>
    </row>
    <row r="165" spans="1:21" ht="63.75" customHeight="1" x14ac:dyDescent="0.25">
      <c r="A165" s="433">
        <v>164</v>
      </c>
      <c r="B165" s="362">
        <v>164</v>
      </c>
      <c r="C165" s="362" t="s">
        <v>1974</v>
      </c>
      <c r="D165" s="18" t="s">
        <v>1313</v>
      </c>
      <c r="E165" s="57" t="s">
        <v>1314</v>
      </c>
      <c r="F165" s="18" t="s">
        <v>1719</v>
      </c>
      <c r="G165" s="60" t="s">
        <v>1316</v>
      </c>
      <c r="H165" s="448" t="s">
        <v>1527</v>
      </c>
      <c r="I165" s="415">
        <v>17000000</v>
      </c>
      <c r="J165" s="395"/>
      <c r="K165" s="353"/>
      <c r="L165" s="353"/>
      <c r="M165" s="353"/>
      <c r="N165" s="353"/>
      <c r="O165" s="353"/>
      <c r="P165" s="353"/>
      <c r="Q165" s="353"/>
      <c r="R165" s="353"/>
      <c r="S165" s="353"/>
      <c r="T165" s="353"/>
      <c r="U165" s="353"/>
    </row>
    <row r="166" spans="1:21" ht="50.25" customHeight="1" x14ac:dyDescent="0.25">
      <c r="A166" s="433">
        <v>165</v>
      </c>
      <c r="B166" s="362">
        <v>165</v>
      </c>
      <c r="C166" s="362" t="s">
        <v>1975</v>
      </c>
      <c r="D166" s="18" t="s">
        <v>1318</v>
      </c>
      <c r="E166" s="57" t="s">
        <v>1319</v>
      </c>
      <c r="F166" s="18" t="s">
        <v>1320</v>
      </c>
      <c r="G166" s="60" t="s">
        <v>1321</v>
      </c>
      <c r="H166" s="448" t="s">
        <v>1627</v>
      </c>
      <c r="I166" s="415">
        <v>17000000</v>
      </c>
      <c r="J166" s="395"/>
      <c r="K166" s="353"/>
      <c r="L166" s="353"/>
      <c r="M166" s="353"/>
      <c r="N166" s="353"/>
      <c r="O166" s="353"/>
      <c r="P166" s="353"/>
      <c r="Q166" s="353"/>
      <c r="R166" s="353"/>
      <c r="S166" s="353"/>
      <c r="T166" s="353"/>
      <c r="U166" s="353"/>
    </row>
    <row r="167" spans="1:21" ht="63" customHeight="1" x14ac:dyDescent="0.25">
      <c r="A167" s="433">
        <v>166</v>
      </c>
      <c r="B167" s="362">
        <v>166</v>
      </c>
      <c r="C167" s="362" t="s">
        <v>1976</v>
      </c>
      <c r="D167" s="18" t="s">
        <v>1323</v>
      </c>
      <c r="E167" s="57" t="s">
        <v>1324</v>
      </c>
      <c r="F167" s="18" t="s">
        <v>1325</v>
      </c>
      <c r="G167" s="60" t="s">
        <v>1326</v>
      </c>
      <c r="H167" s="448" t="s">
        <v>1539</v>
      </c>
      <c r="I167" s="415">
        <v>17000000</v>
      </c>
      <c r="J167" s="395"/>
      <c r="K167" s="353"/>
      <c r="L167" s="353"/>
      <c r="M167" s="353"/>
      <c r="N167" s="353"/>
      <c r="O167" s="353"/>
      <c r="P167" s="353"/>
      <c r="Q167" s="353"/>
      <c r="R167" s="353"/>
      <c r="S167" s="353"/>
      <c r="T167" s="353"/>
      <c r="U167" s="353"/>
    </row>
    <row r="168" spans="1:21" ht="64.5" customHeight="1" x14ac:dyDescent="0.25">
      <c r="A168" s="433">
        <v>167</v>
      </c>
      <c r="B168" s="362">
        <v>167</v>
      </c>
      <c r="C168" s="362" t="s">
        <v>1977</v>
      </c>
      <c r="D168" s="64" t="s">
        <v>1473</v>
      </c>
      <c r="E168" s="57" t="s">
        <v>36</v>
      </c>
      <c r="F168" s="18" t="s">
        <v>1720</v>
      </c>
      <c r="G168" s="60" t="s">
        <v>1475</v>
      </c>
      <c r="H168" s="450" t="s">
        <v>2011</v>
      </c>
      <c r="I168" s="415">
        <v>85000000</v>
      </c>
      <c r="J168" s="395"/>
      <c r="K168" s="353"/>
      <c r="L168" s="353"/>
      <c r="M168" s="353"/>
      <c r="N168" s="353"/>
      <c r="O168" s="353"/>
      <c r="P168" s="353"/>
      <c r="Q168" s="353"/>
      <c r="R168" s="353"/>
      <c r="S168" s="353"/>
      <c r="T168" s="353"/>
      <c r="U168" s="353"/>
    </row>
    <row r="169" spans="1:21" ht="84" customHeight="1" x14ac:dyDescent="0.25">
      <c r="A169" s="433">
        <v>168</v>
      </c>
      <c r="B169" s="362">
        <v>168</v>
      </c>
      <c r="C169" s="49" t="s">
        <v>1978</v>
      </c>
      <c r="D169" s="18" t="s">
        <v>1466</v>
      </c>
      <c r="E169" s="57" t="s">
        <v>1467</v>
      </c>
      <c r="F169" s="18" t="s">
        <v>1470</v>
      </c>
      <c r="G169" s="60" t="s">
        <v>1472</v>
      </c>
      <c r="H169" s="450" t="s">
        <v>2024</v>
      </c>
      <c r="I169" s="415">
        <v>102000000</v>
      </c>
      <c r="J169" s="395"/>
      <c r="K169" s="353"/>
      <c r="L169" s="353"/>
      <c r="M169" s="353"/>
      <c r="N169" s="353"/>
      <c r="O169" s="353"/>
      <c r="P169" s="353"/>
      <c r="Q169" s="353"/>
      <c r="R169" s="353"/>
      <c r="S169" s="353"/>
      <c r="T169" s="353"/>
      <c r="U169" s="353"/>
    </row>
    <row r="170" spans="1:21" ht="74.25" customHeight="1" x14ac:dyDescent="0.25">
      <c r="A170" s="433">
        <v>169</v>
      </c>
      <c r="B170" s="362">
        <v>169</v>
      </c>
      <c r="C170" s="362" t="s">
        <v>1979</v>
      </c>
      <c r="D170" s="68" t="s">
        <v>1334</v>
      </c>
      <c r="E170" s="68" t="s">
        <v>1715</v>
      </c>
      <c r="F170" s="68" t="s">
        <v>1721</v>
      </c>
      <c r="G170" s="68" t="s">
        <v>1336</v>
      </c>
      <c r="H170" s="455" t="s">
        <v>1341</v>
      </c>
      <c r="I170" s="415">
        <v>17000000</v>
      </c>
      <c r="J170" s="395"/>
      <c r="K170" s="353"/>
      <c r="L170" s="353"/>
      <c r="M170" s="353"/>
      <c r="N170" s="353"/>
      <c r="O170" s="353"/>
      <c r="P170" s="353"/>
      <c r="Q170" s="353"/>
      <c r="R170" s="353"/>
      <c r="S170" s="353"/>
      <c r="T170" s="353"/>
      <c r="U170" s="353"/>
    </row>
    <row r="171" spans="1:21" ht="63" x14ac:dyDescent="0.25">
      <c r="A171" s="433">
        <v>170</v>
      </c>
      <c r="B171" s="362">
        <v>170</v>
      </c>
      <c r="C171" s="362" t="s">
        <v>1980</v>
      </c>
      <c r="D171" s="68" t="s">
        <v>1337</v>
      </c>
      <c r="E171" s="68" t="s">
        <v>1338</v>
      </c>
      <c r="F171" s="68" t="s">
        <v>1722</v>
      </c>
      <c r="G171" s="68" t="s">
        <v>1340</v>
      </c>
      <c r="H171" s="455" t="s">
        <v>1341</v>
      </c>
      <c r="I171" s="415">
        <v>17000000</v>
      </c>
      <c r="J171" s="395"/>
      <c r="K171" s="353"/>
      <c r="L171" s="353"/>
      <c r="M171" s="353"/>
      <c r="N171" s="353"/>
      <c r="O171" s="353"/>
      <c r="P171" s="353"/>
      <c r="Q171" s="353"/>
      <c r="R171" s="353"/>
      <c r="S171" s="353"/>
      <c r="T171" s="353"/>
      <c r="U171" s="353"/>
    </row>
    <row r="172" spans="1:21" ht="53.25" customHeight="1" x14ac:dyDescent="0.25">
      <c r="A172" s="433">
        <v>171</v>
      </c>
      <c r="B172" s="362">
        <v>171</v>
      </c>
      <c r="C172" s="362" t="s">
        <v>1981</v>
      </c>
      <c r="D172" s="68" t="s">
        <v>1342</v>
      </c>
      <c r="E172" s="68" t="s">
        <v>1343</v>
      </c>
      <c r="F172" s="68" t="s">
        <v>1715</v>
      </c>
      <c r="G172" s="68" t="s">
        <v>1344</v>
      </c>
      <c r="H172" s="455" t="s">
        <v>1341</v>
      </c>
      <c r="I172" s="415">
        <v>17000000</v>
      </c>
      <c r="J172" s="395"/>
      <c r="K172" s="353"/>
      <c r="L172" s="353"/>
      <c r="M172" s="353"/>
      <c r="N172" s="353"/>
      <c r="O172" s="353"/>
      <c r="P172" s="353"/>
      <c r="Q172" s="353"/>
      <c r="R172" s="353"/>
      <c r="S172" s="353"/>
      <c r="T172" s="353"/>
      <c r="U172" s="353"/>
    </row>
    <row r="173" spans="1:21" ht="89.25" customHeight="1" x14ac:dyDescent="0.25">
      <c r="A173" s="433">
        <v>172</v>
      </c>
      <c r="B173" s="362">
        <v>172</v>
      </c>
      <c r="C173" s="362" t="s">
        <v>1982</v>
      </c>
      <c r="D173" s="68" t="s">
        <v>1345</v>
      </c>
      <c r="E173" s="68" t="s">
        <v>1346</v>
      </c>
      <c r="F173" s="68" t="s">
        <v>1723</v>
      </c>
      <c r="G173" s="68" t="s">
        <v>1348</v>
      </c>
      <c r="H173" s="455" t="s">
        <v>1341</v>
      </c>
      <c r="I173" s="415">
        <v>17000000</v>
      </c>
      <c r="J173" s="395"/>
      <c r="K173" s="353"/>
      <c r="L173" s="353"/>
      <c r="M173" s="353"/>
      <c r="N173" s="353"/>
      <c r="O173" s="353"/>
      <c r="P173" s="353"/>
      <c r="Q173" s="353"/>
      <c r="R173" s="353"/>
      <c r="S173" s="353"/>
      <c r="T173" s="353"/>
      <c r="U173" s="353"/>
    </row>
    <row r="174" spans="1:21" ht="71.25" customHeight="1" x14ac:dyDescent="0.25">
      <c r="A174" s="433">
        <v>173</v>
      </c>
      <c r="B174" s="362">
        <v>173</v>
      </c>
      <c r="C174" s="362" t="s">
        <v>1983</v>
      </c>
      <c r="D174" s="68" t="s">
        <v>1351</v>
      </c>
      <c r="E174" s="68" t="s">
        <v>1352</v>
      </c>
      <c r="F174" s="68" t="s">
        <v>1363</v>
      </c>
      <c r="G174" s="68" t="s">
        <v>1362</v>
      </c>
      <c r="H174" s="455" t="s">
        <v>1341</v>
      </c>
      <c r="I174" s="415">
        <v>17000000</v>
      </c>
      <c r="J174" s="395"/>
      <c r="K174" s="353"/>
      <c r="L174" s="353"/>
      <c r="M174" s="353"/>
      <c r="N174" s="353"/>
      <c r="O174" s="353"/>
      <c r="P174" s="353"/>
      <c r="Q174" s="353"/>
      <c r="R174" s="353"/>
      <c r="S174" s="353"/>
      <c r="T174" s="353"/>
      <c r="U174" s="353"/>
    </row>
    <row r="175" spans="1:21" ht="54.75" customHeight="1" x14ac:dyDescent="0.25">
      <c r="A175" s="433">
        <v>174</v>
      </c>
      <c r="B175" s="362">
        <v>174</v>
      </c>
      <c r="C175" s="362" t="s">
        <v>1984</v>
      </c>
      <c r="D175" s="289" t="s">
        <v>1353</v>
      </c>
      <c r="E175" s="68" t="s">
        <v>1354</v>
      </c>
      <c r="F175" s="232" t="s">
        <v>1381</v>
      </c>
      <c r="G175" s="232" t="s">
        <v>1355</v>
      </c>
      <c r="H175" s="450" t="s">
        <v>2009</v>
      </c>
      <c r="I175" s="415">
        <v>102000000</v>
      </c>
      <c r="J175" s="395"/>
      <c r="K175" s="353"/>
      <c r="L175" s="353"/>
      <c r="M175" s="353"/>
      <c r="N175" s="353"/>
      <c r="O175" s="353"/>
      <c r="P175" s="353"/>
      <c r="Q175" s="353"/>
      <c r="R175" s="353"/>
      <c r="S175" s="353"/>
      <c r="T175" s="353"/>
      <c r="U175" s="353"/>
    </row>
    <row r="176" spans="1:21" x14ac:dyDescent="0.25">
      <c r="B176" s="466" t="s">
        <v>72</v>
      </c>
      <c r="C176" s="466"/>
      <c r="D176" s="466"/>
      <c r="E176" s="466"/>
      <c r="F176" s="466"/>
      <c r="G176" s="466"/>
      <c r="H176" s="448"/>
      <c r="I176" s="414" t="e">
        <f>SUM(#REF!,#REF!,#REF!,#REF!,#REF!,#REF!,#REF!,#REF!,#REF!,#REF!,#REF!,#REF!,#REF!,#REF!,#REF!,#REF!,#REF!,#REF!)</f>
        <v>#REF!</v>
      </c>
      <c r="J176" s="395"/>
      <c r="K176" s="353"/>
      <c r="L176" s="353"/>
      <c r="M176" s="353"/>
      <c r="N176" s="353"/>
      <c r="O176" s="353"/>
      <c r="P176" s="353"/>
      <c r="Q176" s="353"/>
      <c r="R176" s="353"/>
      <c r="S176" s="353"/>
      <c r="T176" s="353"/>
      <c r="U176" s="353"/>
    </row>
    <row r="177" spans="2:21" ht="7.5" customHeight="1" x14ac:dyDescent="0.25">
      <c r="B177" s="417"/>
      <c r="C177" s="380"/>
      <c r="D177" s="417"/>
      <c r="E177" s="417"/>
      <c r="F177" s="437"/>
      <c r="G177" s="438"/>
      <c r="H177" s="64"/>
      <c r="I177" s="411"/>
      <c r="J177" s="413"/>
      <c r="K177" s="353"/>
      <c r="L177" s="353"/>
      <c r="M177" s="353"/>
      <c r="N177" s="353"/>
      <c r="O177" s="353"/>
      <c r="P177" s="353"/>
      <c r="Q177" s="353"/>
      <c r="R177" s="353"/>
      <c r="S177" s="353"/>
      <c r="T177" s="353"/>
      <c r="U177" s="353"/>
    </row>
    <row r="178" spans="2:21" ht="22.5" customHeight="1" x14ac:dyDescent="0.25">
      <c r="B178" s="195"/>
      <c r="D178" s="467" t="s">
        <v>2032</v>
      </c>
      <c r="E178" s="467"/>
      <c r="F178" s="467"/>
      <c r="G178" s="467"/>
      <c r="H178" s="467"/>
      <c r="I178" s="411"/>
      <c r="J178" s="413"/>
      <c r="K178" s="353"/>
      <c r="L178" s="353"/>
      <c r="M178" s="353"/>
      <c r="N178" s="353"/>
      <c r="O178" s="353"/>
      <c r="P178" s="353"/>
      <c r="Q178" s="353"/>
      <c r="R178" s="353"/>
      <c r="S178" s="353"/>
      <c r="T178" s="353"/>
      <c r="U178" s="353"/>
    </row>
    <row r="179" spans="2:21" ht="18.75" x14ac:dyDescent="0.25">
      <c r="B179" s="195"/>
      <c r="C179" s="468"/>
      <c r="D179" s="468"/>
      <c r="E179" s="468"/>
      <c r="F179" s="418"/>
      <c r="G179" s="419"/>
      <c r="H179" s="64"/>
      <c r="I179" s="411"/>
      <c r="J179" s="413"/>
      <c r="K179" s="353"/>
      <c r="L179" s="353"/>
      <c r="M179" s="353"/>
      <c r="N179" s="353"/>
      <c r="O179" s="353"/>
      <c r="P179" s="353"/>
      <c r="Q179" s="353"/>
      <c r="R179" s="353"/>
      <c r="S179" s="353"/>
      <c r="T179" s="353"/>
      <c r="U179" s="353"/>
    </row>
    <row r="180" spans="2:21" ht="18.75" x14ac:dyDescent="0.3">
      <c r="B180" s="195"/>
      <c r="D180" s="439"/>
      <c r="E180" s="440"/>
      <c r="F180" s="440"/>
      <c r="G180" s="441"/>
      <c r="H180" s="64"/>
      <c r="I180" s="411"/>
      <c r="J180" s="413"/>
      <c r="K180" s="353"/>
      <c r="L180" s="353"/>
      <c r="M180" s="353"/>
      <c r="N180" s="353"/>
      <c r="O180" s="353"/>
      <c r="P180" s="353"/>
      <c r="Q180" s="353"/>
      <c r="R180" s="353"/>
      <c r="S180" s="353"/>
      <c r="T180" s="353"/>
      <c r="U180" s="353"/>
    </row>
    <row r="181" spans="2:21" ht="18.75" x14ac:dyDescent="0.3">
      <c r="B181" s="195"/>
      <c r="D181" s="442"/>
      <c r="E181" s="440"/>
      <c r="F181" s="440"/>
      <c r="G181" s="441"/>
      <c r="H181" s="64"/>
      <c r="I181" s="411"/>
      <c r="J181" s="413"/>
      <c r="K181" s="353"/>
      <c r="L181" s="353"/>
      <c r="M181" s="353"/>
      <c r="N181" s="353"/>
      <c r="O181" s="353"/>
      <c r="P181" s="353"/>
      <c r="Q181" s="353"/>
      <c r="R181" s="353"/>
      <c r="S181" s="353"/>
      <c r="T181" s="353"/>
      <c r="U181" s="353"/>
    </row>
    <row r="182" spans="2:21" ht="16.5" x14ac:dyDescent="0.25">
      <c r="B182" s="195"/>
      <c r="D182" s="439"/>
      <c r="E182" s="435"/>
      <c r="F182" s="435"/>
      <c r="G182" s="436"/>
      <c r="H182" s="64"/>
      <c r="I182" s="411"/>
      <c r="J182" s="413"/>
      <c r="K182" s="353"/>
      <c r="L182" s="353"/>
      <c r="M182" s="353"/>
      <c r="N182" s="353"/>
      <c r="O182" s="353"/>
      <c r="P182" s="353"/>
      <c r="Q182" s="353"/>
      <c r="R182" s="353"/>
      <c r="S182" s="353"/>
      <c r="T182" s="353"/>
      <c r="U182" s="353"/>
    </row>
    <row r="183" spans="2:21" ht="19.5" x14ac:dyDescent="0.3">
      <c r="B183" s="195"/>
      <c r="C183" s="468"/>
      <c r="D183" s="468"/>
      <c r="E183" s="468"/>
      <c r="F183" s="443"/>
      <c r="G183" s="444"/>
      <c r="H183" s="64"/>
      <c r="I183" s="411"/>
      <c r="J183" s="413"/>
      <c r="K183" s="353"/>
      <c r="L183" s="353"/>
      <c r="M183" s="353"/>
      <c r="N183" s="353"/>
      <c r="O183" s="353"/>
      <c r="P183" s="353"/>
      <c r="Q183" s="353"/>
      <c r="R183" s="353"/>
      <c r="S183" s="353"/>
      <c r="T183" s="353"/>
      <c r="U183" s="353"/>
    </row>
    <row r="184" spans="2:21" ht="16.5" x14ac:dyDescent="0.25">
      <c r="B184" s="195"/>
      <c r="D184" s="439"/>
      <c r="E184" s="435"/>
      <c r="F184" s="435"/>
      <c r="G184" s="436"/>
      <c r="H184" s="64"/>
      <c r="I184" s="411"/>
      <c r="J184" s="413"/>
      <c r="K184" s="353"/>
      <c r="L184" s="353"/>
      <c r="M184" s="353"/>
      <c r="N184" s="353"/>
      <c r="O184" s="353"/>
      <c r="P184" s="353"/>
      <c r="Q184" s="353"/>
      <c r="R184" s="353"/>
      <c r="S184" s="353"/>
      <c r="T184" s="353"/>
      <c r="U184" s="353"/>
    </row>
    <row r="185" spans="2:21" x14ac:dyDescent="0.25">
      <c r="B185" s="195"/>
      <c r="D185" s="413"/>
      <c r="E185" s="413"/>
      <c r="F185" s="435"/>
      <c r="G185" s="413"/>
      <c r="H185" s="64"/>
      <c r="I185" s="411"/>
      <c r="J185" s="413"/>
    </row>
  </sheetData>
  <mergeCells count="4">
    <mergeCell ref="B176:G176"/>
    <mergeCell ref="D178:H178"/>
    <mergeCell ref="C179:E179"/>
    <mergeCell ref="C183:E183"/>
  </mergeCells>
  <conditionalFormatting sqref="C1:C1048576">
    <cfRule type="duplicateValues" dxfId="5" priority="1"/>
  </conditionalFormatting>
  <pageMargins left="0.38" right="0.27" top="0.27" bottom="0.33" header="0" footer="0"/>
  <pageSetup fitToWidth="0" fitToHeight="0" orientation="landscape" r:id="rId1"/>
  <headerFooter>
    <oddFooter>&amp;R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92"/>
  <sheetViews>
    <sheetView tabSelected="1" zoomScale="70" zoomScaleNormal="70" workbookViewId="0">
      <selection activeCell="E1" sqref="E1:E1048576"/>
    </sheetView>
  </sheetViews>
  <sheetFormatPr defaultColWidth="11.25" defaultRowHeight="15" customHeight="1" x14ac:dyDescent="0.25"/>
  <cols>
    <col min="1" max="1" width="5.875" style="91" customWidth="1"/>
    <col min="2" max="2" width="13.75" style="85" customWidth="1"/>
    <col min="3" max="3" width="37.5" style="85" customWidth="1"/>
    <col min="4" max="4" width="19.125" style="85" customWidth="1"/>
    <col min="5" max="5" width="54.5" style="85" customWidth="1"/>
    <col min="6" max="6" width="35" style="85" customWidth="1"/>
    <col min="7" max="7" width="14.25" style="411" customWidth="1"/>
    <col min="8" max="14" width="8" style="85" customWidth="1"/>
    <col min="15" max="16384" width="11.25" style="85"/>
  </cols>
  <sheetData>
    <row r="1" spans="1:14" ht="17.25" customHeight="1" x14ac:dyDescent="0.25">
      <c r="A1" s="467" t="s">
        <v>0</v>
      </c>
      <c r="B1" s="470"/>
      <c r="C1" s="470"/>
      <c r="D1" s="470"/>
      <c r="E1" s="195"/>
      <c r="F1" s="471" t="s">
        <v>1</v>
      </c>
      <c r="G1" s="471"/>
    </row>
    <row r="2" spans="1:14" ht="17.25" customHeight="1" x14ac:dyDescent="0.25">
      <c r="A2" s="467" t="s">
        <v>2</v>
      </c>
      <c r="B2" s="470"/>
      <c r="C2" s="470"/>
      <c r="D2" s="470"/>
      <c r="E2" s="195"/>
      <c r="F2" s="471" t="s">
        <v>3</v>
      </c>
      <c r="G2" s="471"/>
    </row>
    <row r="3" spans="1:14" ht="15" customHeight="1" x14ac:dyDescent="0.25">
      <c r="A3" s="467"/>
      <c r="B3" s="467"/>
      <c r="C3" s="467"/>
      <c r="D3" s="467"/>
      <c r="E3" s="195"/>
      <c r="F3" s="410"/>
    </row>
    <row r="4" spans="1:14" ht="30" customHeight="1" x14ac:dyDescent="0.25">
      <c r="A4" s="469" t="s">
        <v>2044</v>
      </c>
      <c r="B4" s="469"/>
      <c r="C4" s="469"/>
      <c r="D4" s="469"/>
      <c r="E4" s="469"/>
      <c r="F4" s="469"/>
      <c r="G4" s="469"/>
      <c r="H4" s="64"/>
      <c r="I4" s="64"/>
      <c r="J4" s="64"/>
      <c r="K4" s="64"/>
      <c r="L4" s="64"/>
      <c r="M4" s="64"/>
      <c r="N4" s="64"/>
    </row>
    <row r="5" spans="1:14" s="413" customFormat="1" ht="55.9" customHeight="1" x14ac:dyDescent="0.25">
      <c r="A5" s="381" t="s">
        <v>4</v>
      </c>
      <c r="B5" s="381" t="s">
        <v>74</v>
      </c>
      <c r="C5" s="381" t="s">
        <v>5</v>
      </c>
      <c r="D5" s="381" t="s">
        <v>75</v>
      </c>
      <c r="E5" s="381" t="s">
        <v>8</v>
      </c>
      <c r="F5" s="381" t="s">
        <v>77</v>
      </c>
      <c r="G5" s="412" t="s">
        <v>1397</v>
      </c>
      <c r="H5" s="195"/>
      <c r="I5" s="195"/>
      <c r="J5" s="195"/>
      <c r="K5" s="195"/>
      <c r="L5" s="195"/>
      <c r="M5" s="195"/>
      <c r="N5" s="195"/>
    </row>
    <row r="6" spans="1:14" s="413" customFormat="1" ht="25.15" customHeight="1" x14ac:dyDescent="0.25">
      <c r="A6" s="473" t="s">
        <v>924</v>
      </c>
      <c r="B6" s="474"/>
      <c r="C6" s="474"/>
      <c r="D6" s="474"/>
      <c r="E6" s="474"/>
      <c r="F6" s="475"/>
      <c r="G6" s="414">
        <f>SUM(G7:G10)</f>
        <v>131000000</v>
      </c>
    </row>
    <row r="7" spans="1:14" s="413" customFormat="1" ht="47.25" x14ac:dyDescent="0.25">
      <c r="A7" s="49">
        <v>1</v>
      </c>
      <c r="B7" s="18" t="s">
        <v>1636</v>
      </c>
      <c r="C7" s="18" t="s">
        <v>510</v>
      </c>
      <c r="D7" s="18" t="s">
        <v>1806</v>
      </c>
      <c r="E7" s="18" t="s">
        <v>513</v>
      </c>
      <c r="F7" s="18" t="s">
        <v>654</v>
      </c>
      <c r="G7" s="415">
        <v>30000000</v>
      </c>
    </row>
    <row r="8" spans="1:14" s="413" customFormat="1" ht="55.5" customHeight="1" x14ac:dyDescent="0.25">
      <c r="A8" s="49">
        <v>2</v>
      </c>
      <c r="B8" s="18" t="s">
        <v>1638</v>
      </c>
      <c r="C8" s="18" t="s">
        <v>514</v>
      </c>
      <c r="D8" s="18" t="s">
        <v>1807</v>
      </c>
      <c r="E8" s="19" t="s">
        <v>516</v>
      </c>
      <c r="F8" s="18" t="s">
        <v>1400</v>
      </c>
      <c r="G8" s="415">
        <v>30000000</v>
      </c>
    </row>
    <row r="9" spans="1:14" s="413" customFormat="1" ht="63" x14ac:dyDescent="0.25">
      <c r="A9" s="49">
        <v>3</v>
      </c>
      <c r="B9" s="18" t="s">
        <v>1639</v>
      </c>
      <c r="C9" s="18" t="s">
        <v>517</v>
      </c>
      <c r="D9" s="18" t="s">
        <v>1808</v>
      </c>
      <c r="E9" s="18" t="s">
        <v>520</v>
      </c>
      <c r="F9" s="18" t="s">
        <v>2034</v>
      </c>
      <c r="G9" s="415">
        <v>41000000</v>
      </c>
    </row>
    <row r="10" spans="1:14" s="413" customFormat="1" ht="63" x14ac:dyDescent="0.25">
      <c r="A10" s="49">
        <v>4</v>
      </c>
      <c r="B10" s="18" t="s">
        <v>1637</v>
      </c>
      <c r="C10" s="18" t="s">
        <v>521</v>
      </c>
      <c r="D10" s="18" t="s">
        <v>1809</v>
      </c>
      <c r="E10" s="19" t="s">
        <v>523</v>
      </c>
      <c r="F10" s="18" t="s">
        <v>524</v>
      </c>
      <c r="G10" s="415">
        <v>30000000</v>
      </c>
    </row>
    <row r="11" spans="1:14" s="413" customFormat="1" ht="15.75" x14ac:dyDescent="0.25">
      <c r="A11" s="476" t="s">
        <v>1635</v>
      </c>
      <c r="B11" s="477"/>
      <c r="C11" s="477"/>
      <c r="D11" s="477"/>
      <c r="E11" s="477"/>
      <c r="F11" s="478"/>
      <c r="G11" s="414">
        <f>SUM(G12:G12)</f>
        <v>42000000</v>
      </c>
    </row>
    <row r="12" spans="1:14" s="413" customFormat="1" ht="62.25" customHeight="1" x14ac:dyDescent="0.25">
      <c r="A12" s="49">
        <v>5</v>
      </c>
      <c r="B12" s="18" t="s">
        <v>1640</v>
      </c>
      <c r="C12" s="57" t="s">
        <v>286</v>
      </c>
      <c r="D12" s="57" t="s">
        <v>287</v>
      </c>
      <c r="E12" s="57" t="s">
        <v>288</v>
      </c>
      <c r="F12" s="18" t="s">
        <v>2035</v>
      </c>
      <c r="G12" s="415">
        <v>42000000</v>
      </c>
    </row>
    <row r="13" spans="1:14" s="413" customFormat="1" ht="27" customHeight="1" x14ac:dyDescent="0.25">
      <c r="A13" s="479" t="s">
        <v>925</v>
      </c>
      <c r="B13" s="479"/>
      <c r="C13" s="479"/>
      <c r="D13" s="479"/>
      <c r="E13" s="479"/>
      <c r="F13" s="479"/>
      <c r="G13" s="414">
        <f>SUM(G14)</f>
        <v>13000000</v>
      </c>
    </row>
    <row r="14" spans="1:14" s="413" customFormat="1" ht="81" customHeight="1" x14ac:dyDescent="0.25">
      <c r="A14" s="49">
        <v>6</v>
      </c>
      <c r="B14" s="18" t="s">
        <v>1641</v>
      </c>
      <c r="C14" s="57" t="s">
        <v>149</v>
      </c>
      <c r="D14" s="57" t="s">
        <v>2036</v>
      </c>
      <c r="E14" s="56" t="s">
        <v>931</v>
      </c>
      <c r="F14" s="57" t="s">
        <v>1585</v>
      </c>
      <c r="G14" s="415">
        <v>13000000</v>
      </c>
    </row>
    <row r="15" spans="1:14" s="413" customFormat="1" ht="15.75" x14ac:dyDescent="0.25">
      <c r="A15" s="480" t="s">
        <v>72</v>
      </c>
      <c r="B15" s="481"/>
      <c r="C15" s="481"/>
      <c r="D15" s="481"/>
      <c r="E15" s="482"/>
      <c r="F15" s="416"/>
      <c r="G15" s="414">
        <f>G13+G11+G6</f>
        <v>186000000</v>
      </c>
    </row>
    <row r="16" spans="1:14" ht="27" customHeight="1" x14ac:dyDescent="0.25">
      <c r="A16" s="485" t="s">
        <v>2037</v>
      </c>
      <c r="B16" s="485"/>
      <c r="C16" s="485"/>
      <c r="D16" s="485"/>
      <c r="E16" s="485"/>
      <c r="F16" s="485"/>
      <c r="G16" s="485"/>
    </row>
    <row r="17" spans="1:7" ht="25.5" customHeight="1" x14ac:dyDescent="0.25">
      <c r="A17" s="195"/>
      <c r="B17" s="195"/>
      <c r="C17" s="64"/>
      <c r="D17" s="410"/>
      <c r="E17" s="195"/>
      <c r="F17" s="483"/>
      <c r="G17" s="483"/>
    </row>
    <row r="18" spans="1:7" ht="18.75" x14ac:dyDescent="0.25">
      <c r="A18" s="195"/>
      <c r="B18" s="468"/>
      <c r="C18" s="468"/>
      <c r="D18" s="468"/>
      <c r="E18" s="419"/>
      <c r="F18" s="484"/>
      <c r="G18" s="484"/>
    </row>
    <row r="19" spans="1:7" ht="18.75" x14ac:dyDescent="0.3">
      <c r="B19" s="420"/>
      <c r="C19" s="421"/>
      <c r="D19" s="422"/>
      <c r="E19" s="423"/>
      <c r="F19" s="422"/>
    </row>
    <row r="20" spans="1:7" ht="18.75" x14ac:dyDescent="0.3">
      <c r="B20" s="420"/>
      <c r="C20" s="424"/>
      <c r="D20" s="422"/>
      <c r="E20" s="423"/>
      <c r="F20" s="423"/>
    </row>
    <row r="21" spans="1:7" ht="16.5" x14ac:dyDescent="0.25">
      <c r="B21" s="420"/>
      <c r="C21" s="421"/>
      <c r="D21" s="86"/>
      <c r="E21" s="84"/>
      <c r="F21" s="84"/>
    </row>
    <row r="22" spans="1:7" ht="19.5" x14ac:dyDescent="0.3">
      <c r="B22" s="472"/>
      <c r="C22" s="472"/>
      <c r="D22" s="472"/>
      <c r="E22" s="425"/>
      <c r="F22" s="426"/>
    </row>
    <row r="23" spans="1:7" ht="16.5" x14ac:dyDescent="0.25">
      <c r="B23" s="420"/>
      <c r="C23" s="421"/>
      <c r="D23" s="86"/>
      <c r="E23" s="84"/>
      <c r="F23" s="86"/>
    </row>
    <row r="24" spans="1:7" ht="15.75" x14ac:dyDescent="0.25">
      <c r="B24" s="420"/>
      <c r="D24" s="86"/>
      <c r="E24" s="427"/>
      <c r="F24" s="86"/>
    </row>
    <row r="25" spans="1:7" ht="15.75" x14ac:dyDescent="0.25">
      <c r="B25" s="420"/>
      <c r="D25" s="86"/>
      <c r="E25" s="84"/>
      <c r="F25" s="86"/>
    </row>
    <row r="26" spans="1:7" ht="15.75" x14ac:dyDescent="0.25">
      <c r="B26" s="420"/>
      <c r="D26" s="86"/>
      <c r="E26" s="84"/>
      <c r="F26" s="86"/>
    </row>
    <row r="27" spans="1:7" ht="15.75" x14ac:dyDescent="0.25">
      <c r="B27" s="420"/>
      <c r="D27" s="86"/>
      <c r="E27" s="84"/>
      <c r="F27" s="86"/>
    </row>
    <row r="28" spans="1:7" ht="15.75" x14ac:dyDescent="0.25">
      <c r="B28" s="420"/>
      <c r="D28" s="86"/>
      <c r="E28" s="84"/>
      <c r="F28" s="86"/>
    </row>
    <row r="29" spans="1:7" ht="15.75" x14ac:dyDescent="0.25">
      <c r="B29" s="420"/>
      <c r="D29" s="86"/>
      <c r="E29" s="84"/>
      <c r="F29" s="86"/>
    </row>
    <row r="30" spans="1:7" ht="15.75" x14ac:dyDescent="0.25">
      <c r="B30" s="420"/>
      <c r="D30" s="86"/>
      <c r="E30" s="84"/>
      <c r="F30" s="86"/>
    </row>
    <row r="31" spans="1:7" ht="15.75" x14ac:dyDescent="0.25">
      <c r="B31" s="420"/>
      <c r="D31" s="86"/>
      <c r="E31" s="84"/>
      <c r="F31" s="86"/>
    </row>
    <row r="32" spans="1:7" ht="15.75" x14ac:dyDescent="0.25">
      <c r="B32" s="420"/>
      <c r="D32" s="86"/>
      <c r="E32" s="84"/>
      <c r="F32" s="86"/>
    </row>
    <row r="33" spans="2:6" ht="15.75" x14ac:dyDescent="0.25">
      <c r="B33" s="420"/>
      <c r="D33" s="86"/>
      <c r="E33" s="84"/>
      <c r="F33" s="86"/>
    </row>
    <row r="34" spans="2:6" ht="15.75" x14ac:dyDescent="0.25">
      <c r="B34" s="420"/>
      <c r="D34" s="86"/>
      <c r="E34" s="84"/>
      <c r="F34" s="86"/>
    </row>
    <row r="35" spans="2:6" ht="15.75" x14ac:dyDescent="0.25">
      <c r="B35" s="420"/>
      <c r="D35" s="86"/>
      <c r="E35" s="84"/>
      <c r="F35" s="86"/>
    </row>
    <row r="36" spans="2:6" ht="15.75" x14ac:dyDescent="0.25">
      <c r="B36" s="420"/>
      <c r="D36" s="86"/>
      <c r="E36" s="84"/>
      <c r="F36" s="86"/>
    </row>
    <row r="37" spans="2:6" ht="15.75" x14ac:dyDescent="0.25">
      <c r="B37" s="420"/>
      <c r="D37" s="86"/>
      <c r="E37" s="84"/>
      <c r="F37" s="86"/>
    </row>
    <row r="38" spans="2:6" ht="15.75" x14ac:dyDescent="0.25">
      <c r="B38" s="420"/>
      <c r="D38" s="86"/>
      <c r="E38" s="84"/>
      <c r="F38" s="86"/>
    </row>
    <row r="39" spans="2:6" ht="15.75" x14ac:dyDescent="0.25">
      <c r="B39" s="420"/>
      <c r="D39" s="86"/>
      <c r="E39" s="84"/>
      <c r="F39" s="86"/>
    </row>
    <row r="40" spans="2:6" ht="15.75" x14ac:dyDescent="0.25">
      <c r="B40" s="420"/>
      <c r="D40" s="86"/>
      <c r="E40" s="84"/>
      <c r="F40" s="86"/>
    </row>
    <row r="41" spans="2:6" ht="15.75" x14ac:dyDescent="0.25">
      <c r="B41" s="420"/>
      <c r="D41" s="86"/>
      <c r="E41" s="84"/>
      <c r="F41" s="86"/>
    </row>
    <row r="42" spans="2:6" ht="15.75" x14ac:dyDescent="0.25">
      <c r="B42" s="420"/>
      <c r="D42" s="86"/>
      <c r="E42" s="84"/>
      <c r="F42" s="86"/>
    </row>
    <row r="43" spans="2:6" ht="15.75" x14ac:dyDescent="0.25">
      <c r="B43" s="420"/>
      <c r="D43" s="86"/>
      <c r="E43" s="84"/>
      <c r="F43" s="86"/>
    </row>
    <row r="44" spans="2:6" ht="15.75" x14ac:dyDescent="0.25">
      <c r="B44" s="420"/>
      <c r="D44" s="86"/>
      <c r="E44" s="84"/>
      <c r="F44" s="86"/>
    </row>
    <row r="45" spans="2:6" ht="15.75" x14ac:dyDescent="0.25">
      <c r="B45" s="420"/>
      <c r="D45" s="86"/>
      <c r="E45" s="84"/>
      <c r="F45" s="86"/>
    </row>
    <row r="46" spans="2:6" ht="15.75" x14ac:dyDescent="0.25">
      <c r="B46" s="420"/>
      <c r="D46" s="86"/>
      <c r="E46" s="84"/>
      <c r="F46" s="86"/>
    </row>
    <row r="47" spans="2:6" ht="15.75" x14ac:dyDescent="0.25">
      <c r="B47" s="420"/>
      <c r="D47" s="86"/>
      <c r="E47" s="84"/>
      <c r="F47" s="86"/>
    </row>
    <row r="48" spans="2:6" ht="15.75" x14ac:dyDescent="0.25">
      <c r="B48" s="420"/>
      <c r="D48" s="86"/>
      <c r="E48" s="84"/>
      <c r="F48" s="86"/>
    </row>
    <row r="49" spans="2:6" ht="15.75" x14ac:dyDescent="0.25">
      <c r="B49" s="420"/>
      <c r="D49" s="86"/>
      <c r="E49" s="84"/>
      <c r="F49" s="86"/>
    </row>
    <row r="50" spans="2:6" ht="15.75" x14ac:dyDescent="0.25">
      <c r="B50" s="420"/>
      <c r="D50" s="86"/>
      <c r="E50" s="84"/>
      <c r="F50" s="86"/>
    </row>
    <row r="51" spans="2:6" ht="15.75" x14ac:dyDescent="0.25">
      <c r="B51" s="420"/>
      <c r="D51" s="86"/>
      <c r="E51" s="84"/>
      <c r="F51" s="86"/>
    </row>
    <row r="52" spans="2:6" ht="15.75" x14ac:dyDescent="0.25">
      <c r="B52" s="420"/>
      <c r="D52" s="86"/>
      <c r="E52" s="84"/>
      <c r="F52" s="86"/>
    </row>
    <row r="53" spans="2:6" ht="15.75" x14ac:dyDescent="0.25">
      <c r="B53" s="420"/>
      <c r="D53" s="86"/>
      <c r="E53" s="84"/>
      <c r="F53" s="86"/>
    </row>
    <row r="54" spans="2:6" ht="15.75" x14ac:dyDescent="0.25">
      <c r="B54" s="420"/>
      <c r="D54" s="86"/>
      <c r="E54" s="84"/>
      <c r="F54" s="86"/>
    </row>
    <row r="55" spans="2:6" ht="15.75" x14ac:dyDescent="0.25">
      <c r="B55" s="420"/>
      <c r="D55" s="86"/>
      <c r="E55" s="84"/>
      <c r="F55" s="86"/>
    </row>
    <row r="56" spans="2:6" ht="15.75" x14ac:dyDescent="0.25">
      <c r="B56" s="420"/>
      <c r="D56" s="86"/>
      <c r="E56" s="84"/>
      <c r="F56" s="86"/>
    </row>
    <row r="57" spans="2:6" ht="15.75" x14ac:dyDescent="0.25">
      <c r="B57" s="420"/>
      <c r="D57" s="86"/>
      <c r="E57" s="84"/>
      <c r="F57" s="86"/>
    </row>
    <row r="58" spans="2:6" ht="15.75" x14ac:dyDescent="0.25">
      <c r="B58" s="420"/>
      <c r="D58" s="86"/>
      <c r="E58" s="84"/>
      <c r="F58" s="86"/>
    </row>
    <row r="59" spans="2:6" ht="15.75" x14ac:dyDescent="0.25">
      <c r="B59" s="420"/>
      <c r="D59" s="86"/>
      <c r="E59" s="84"/>
      <c r="F59" s="86"/>
    </row>
    <row r="60" spans="2:6" ht="15.75" x14ac:dyDescent="0.25">
      <c r="B60" s="420"/>
      <c r="D60" s="86"/>
      <c r="E60" s="84"/>
      <c r="F60" s="86"/>
    </row>
    <row r="61" spans="2:6" ht="15.75" x14ac:dyDescent="0.25">
      <c r="B61" s="420"/>
      <c r="D61" s="86"/>
      <c r="E61" s="84"/>
      <c r="F61" s="86"/>
    </row>
    <row r="62" spans="2:6" ht="15.75" x14ac:dyDescent="0.25">
      <c r="B62" s="420"/>
      <c r="D62" s="86"/>
      <c r="E62" s="84"/>
      <c r="F62" s="86"/>
    </row>
    <row r="63" spans="2:6" ht="15.75" x14ac:dyDescent="0.25">
      <c r="B63" s="420"/>
      <c r="D63" s="86"/>
      <c r="E63" s="84"/>
      <c r="F63" s="86"/>
    </row>
    <row r="64" spans="2:6" ht="15.75" x14ac:dyDescent="0.25">
      <c r="B64" s="420"/>
      <c r="D64" s="86"/>
      <c r="E64" s="84"/>
      <c r="F64" s="86"/>
    </row>
    <row r="65" spans="2:6" ht="15.75" x14ac:dyDescent="0.25">
      <c r="B65" s="420"/>
      <c r="D65" s="86"/>
      <c r="E65" s="84"/>
      <c r="F65" s="86"/>
    </row>
    <row r="66" spans="2:6" ht="15.75" x14ac:dyDescent="0.25">
      <c r="B66" s="420"/>
      <c r="D66" s="86"/>
      <c r="E66" s="84"/>
      <c r="F66" s="86"/>
    </row>
    <row r="67" spans="2:6" ht="15.75" x14ac:dyDescent="0.25">
      <c r="B67" s="420"/>
      <c r="D67" s="86"/>
      <c r="E67" s="84"/>
      <c r="F67" s="86"/>
    </row>
    <row r="68" spans="2:6" ht="15.75" x14ac:dyDescent="0.25">
      <c r="B68" s="420"/>
      <c r="D68" s="86"/>
      <c r="E68" s="84"/>
      <c r="F68" s="86"/>
    </row>
    <row r="69" spans="2:6" ht="15.75" x14ac:dyDescent="0.25">
      <c r="B69" s="420"/>
      <c r="D69" s="86"/>
      <c r="E69" s="84"/>
      <c r="F69" s="86"/>
    </row>
    <row r="70" spans="2:6" ht="15.75" x14ac:dyDescent="0.25">
      <c r="B70" s="420"/>
      <c r="D70" s="86"/>
      <c r="E70" s="84"/>
      <c r="F70" s="86"/>
    </row>
    <row r="71" spans="2:6" ht="15.75" x14ac:dyDescent="0.25">
      <c r="B71" s="420"/>
      <c r="D71" s="86"/>
      <c r="E71" s="84"/>
      <c r="F71" s="86"/>
    </row>
    <row r="72" spans="2:6" ht="15.75" x14ac:dyDescent="0.25">
      <c r="B72" s="420"/>
      <c r="D72" s="86"/>
      <c r="E72" s="84"/>
      <c r="F72" s="86"/>
    </row>
    <row r="73" spans="2:6" ht="15.75" x14ac:dyDescent="0.25">
      <c r="B73" s="420"/>
      <c r="D73" s="86"/>
      <c r="E73" s="84"/>
      <c r="F73" s="86"/>
    </row>
    <row r="74" spans="2:6" ht="15.75" x14ac:dyDescent="0.25">
      <c r="B74" s="420"/>
      <c r="D74" s="86"/>
      <c r="E74" s="84"/>
      <c r="F74" s="86"/>
    </row>
    <row r="75" spans="2:6" ht="15.75" x14ac:dyDescent="0.25">
      <c r="B75" s="420"/>
      <c r="D75" s="86"/>
      <c r="E75" s="84"/>
      <c r="F75" s="86"/>
    </row>
    <row r="76" spans="2:6" ht="15.75" x14ac:dyDescent="0.25">
      <c r="B76" s="420"/>
      <c r="D76" s="86"/>
      <c r="E76" s="84"/>
      <c r="F76" s="86"/>
    </row>
    <row r="77" spans="2:6" ht="15.75" x14ac:dyDescent="0.25">
      <c r="B77" s="420"/>
      <c r="D77" s="86"/>
      <c r="E77" s="84"/>
      <c r="F77" s="86"/>
    </row>
    <row r="78" spans="2:6" ht="15.75" x14ac:dyDescent="0.25">
      <c r="B78" s="420"/>
      <c r="D78" s="86"/>
      <c r="E78" s="84"/>
      <c r="F78" s="86"/>
    </row>
    <row r="79" spans="2:6" ht="15.75" x14ac:dyDescent="0.25">
      <c r="B79" s="420"/>
      <c r="D79" s="86"/>
      <c r="E79" s="84"/>
      <c r="F79" s="86"/>
    </row>
    <row r="80" spans="2:6" ht="15.75" x14ac:dyDescent="0.25">
      <c r="B80" s="420"/>
      <c r="D80" s="86"/>
      <c r="E80" s="84"/>
      <c r="F80" s="86"/>
    </row>
    <row r="81" spans="2:6" ht="15.75" x14ac:dyDescent="0.25">
      <c r="B81" s="420"/>
      <c r="D81" s="86"/>
      <c r="E81" s="84"/>
      <c r="F81" s="86"/>
    </row>
    <row r="82" spans="2:6" ht="15.75" x14ac:dyDescent="0.25">
      <c r="B82" s="420"/>
      <c r="D82" s="86"/>
      <c r="E82" s="84"/>
      <c r="F82" s="86"/>
    </row>
    <row r="83" spans="2:6" ht="15.75" x14ac:dyDescent="0.25">
      <c r="B83" s="420"/>
      <c r="D83" s="86"/>
      <c r="E83" s="84"/>
      <c r="F83" s="86"/>
    </row>
    <row r="84" spans="2:6" ht="15.75" x14ac:dyDescent="0.25">
      <c r="B84" s="420"/>
      <c r="D84" s="86"/>
      <c r="E84" s="84"/>
      <c r="F84" s="86"/>
    </row>
    <row r="85" spans="2:6" ht="15.75" x14ac:dyDescent="0.25">
      <c r="B85" s="420"/>
      <c r="D85" s="86"/>
      <c r="E85" s="84"/>
      <c r="F85" s="86"/>
    </row>
    <row r="86" spans="2:6" ht="15.75" x14ac:dyDescent="0.25">
      <c r="B86" s="420"/>
      <c r="D86" s="86"/>
      <c r="E86" s="84"/>
      <c r="F86" s="86"/>
    </row>
    <row r="87" spans="2:6" ht="15.75" x14ac:dyDescent="0.25">
      <c r="B87" s="420"/>
      <c r="D87" s="86"/>
      <c r="E87" s="84"/>
      <c r="F87" s="86"/>
    </row>
    <row r="88" spans="2:6" ht="15.75" x14ac:dyDescent="0.25">
      <c r="B88" s="420"/>
      <c r="D88" s="86"/>
      <c r="E88" s="84"/>
      <c r="F88" s="86"/>
    </row>
    <row r="89" spans="2:6" ht="15.75" x14ac:dyDescent="0.25">
      <c r="B89" s="420"/>
      <c r="D89" s="86"/>
      <c r="E89" s="84"/>
      <c r="F89" s="86"/>
    </row>
    <row r="90" spans="2:6" ht="15.75" x14ac:dyDescent="0.25">
      <c r="B90" s="420"/>
      <c r="D90" s="86"/>
      <c r="E90" s="84"/>
      <c r="F90" s="86"/>
    </row>
    <row r="91" spans="2:6" ht="15.75" x14ac:dyDescent="0.25">
      <c r="B91" s="420"/>
      <c r="D91" s="86"/>
      <c r="E91" s="84"/>
      <c r="F91" s="86"/>
    </row>
    <row r="92" spans="2:6" ht="15.75" x14ac:dyDescent="0.25">
      <c r="B92" s="420"/>
      <c r="D92" s="86"/>
      <c r="E92" s="84"/>
      <c r="F92" s="86"/>
    </row>
    <row r="93" spans="2:6" ht="15.75" x14ac:dyDescent="0.25">
      <c r="B93" s="420"/>
      <c r="D93" s="86"/>
      <c r="E93" s="84"/>
      <c r="F93" s="86"/>
    </row>
    <row r="94" spans="2:6" ht="15.75" x14ac:dyDescent="0.25">
      <c r="B94" s="420"/>
      <c r="D94" s="86"/>
      <c r="E94" s="84"/>
      <c r="F94" s="86"/>
    </row>
    <row r="95" spans="2:6" ht="15.75" x14ac:dyDescent="0.25">
      <c r="B95" s="420"/>
      <c r="D95" s="86"/>
      <c r="E95" s="84"/>
      <c r="F95" s="86"/>
    </row>
    <row r="96" spans="2:6" ht="15.75" x14ac:dyDescent="0.25">
      <c r="B96" s="420"/>
      <c r="D96" s="86"/>
      <c r="E96" s="84"/>
      <c r="F96" s="86"/>
    </row>
    <row r="97" spans="2:6" ht="15.75" x14ac:dyDescent="0.25">
      <c r="B97" s="420"/>
      <c r="D97" s="86"/>
      <c r="E97" s="84"/>
      <c r="F97" s="86"/>
    </row>
    <row r="98" spans="2:6" ht="15.75" x14ac:dyDescent="0.25">
      <c r="B98" s="420"/>
      <c r="D98" s="86"/>
      <c r="E98" s="84"/>
      <c r="F98" s="86"/>
    </row>
    <row r="99" spans="2:6" ht="15.75" x14ac:dyDescent="0.25">
      <c r="B99" s="420"/>
      <c r="D99" s="86"/>
      <c r="E99" s="84"/>
      <c r="F99" s="86"/>
    </row>
    <row r="100" spans="2:6" ht="15.75" x14ac:dyDescent="0.25">
      <c r="B100" s="420"/>
      <c r="D100" s="86"/>
      <c r="E100" s="84"/>
      <c r="F100" s="86"/>
    </row>
    <row r="101" spans="2:6" ht="15.75" x14ac:dyDescent="0.25">
      <c r="B101" s="420"/>
      <c r="D101" s="86"/>
      <c r="E101" s="84"/>
      <c r="F101" s="86"/>
    </row>
    <row r="102" spans="2:6" ht="15.75" x14ac:dyDescent="0.25">
      <c r="B102" s="420"/>
      <c r="D102" s="86"/>
      <c r="E102" s="84"/>
      <c r="F102" s="86"/>
    </row>
    <row r="103" spans="2:6" ht="15.75" x14ac:dyDescent="0.25">
      <c r="B103" s="420"/>
      <c r="D103" s="86"/>
      <c r="E103" s="84"/>
      <c r="F103" s="86"/>
    </row>
    <row r="104" spans="2:6" ht="15.75" x14ac:dyDescent="0.25">
      <c r="B104" s="420"/>
      <c r="D104" s="86"/>
      <c r="E104" s="84"/>
      <c r="F104" s="86"/>
    </row>
    <row r="105" spans="2:6" ht="15.75" x14ac:dyDescent="0.25">
      <c r="B105" s="420"/>
      <c r="D105" s="86"/>
      <c r="E105" s="84"/>
      <c r="F105" s="86"/>
    </row>
    <row r="106" spans="2:6" ht="15.75" x14ac:dyDescent="0.25">
      <c r="B106" s="420"/>
      <c r="D106" s="86"/>
      <c r="E106" s="84"/>
      <c r="F106" s="86"/>
    </row>
    <row r="107" spans="2:6" ht="15.75" x14ac:dyDescent="0.25">
      <c r="B107" s="420"/>
      <c r="D107" s="86"/>
      <c r="E107" s="84"/>
      <c r="F107" s="86"/>
    </row>
    <row r="108" spans="2:6" ht="15.75" x14ac:dyDescent="0.25">
      <c r="B108" s="420"/>
      <c r="D108" s="86"/>
      <c r="E108" s="84"/>
      <c r="F108" s="86"/>
    </row>
    <row r="109" spans="2:6" ht="15.75" x14ac:dyDescent="0.25">
      <c r="B109" s="420"/>
      <c r="D109" s="86"/>
      <c r="E109" s="84"/>
      <c r="F109" s="86"/>
    </row>
    <row r="110" spans="2:6" ht="15.75" x14ac:dyDescent="0.25">
      <c r="B110" s="420"/>
      <c r="D110" s="86"/>
      <c r="E110" s="84"/>
      <c r="F110" s="86"/>
    </row>
    <row r="111" spans="2:6" ht="15.75" x14ac:dyDescent="0.25">
      <c r="B111" s="420"/>
      <c r="D111" s="86"/>
      <c r="E111" s="84"/>
      <c r="F111" s="86"/>
    </row>
    <row r="112" spans="2:6" ht="15.75" x14ac:dyDescent="0.25">
      <c r="B112" s="420"/>
      <c r="D112" s="86"/>
      <c r="E112" s="84"/>
      <c r="F112" s="86"/>
    </row>
    <row r="113" spans="2:6" ht="15.75" x14ac:dyDescent="0.25">
      <c r="B113" s="420"/>
      <c r="D113" s="86"/>
      <c r="E113" s="84"/>
      <c r="F113" s="86"/>
    </row>
    <row r="114" spans="2:6" ht="15.75" x14ac:dyDescent="0.25">
      <c r="B114" s="420"/>
      <c r="D114" s="86"/>
      <c r="E114" s="84"/>
      <c r="F114" s="86"/>
    </row>
    <row r="115" spans="2:6" ht="15.75" x14ac:dyDescent="0.25">
      <c r="B115" s="420"/>
      <c r="D115" s="86"/>
      <c r="E115" s="84"/>
      <c r="F115" s="86"/>
    </row>
    <row r="116" spans="2:6" ht="15.75" x14ac:dyDescent="0.25">
      <c r="B116" s="420"/>
      <c r="D116" s="86"/>
      <c r="E116" s="84"/>
      <c r="F116" s="86"/>
    </row>
    <row r="117" spans="2:6" ht="15.75" x14ac:dyDescent="0.25">
      <c r="B117" s="420"/>
      <c r="D117" s="86"/>
      <c r="E117" s="84"/>
      <c r="F117" s="86"/>
    </row>
    <row r="118" spans="2:6" ht="15.75" x14ac:dyDescent="0.25">
      <c r="B118" s="420"/>
      <c r="D118" s="86"/>
      <c r="E118" s="84"/>
      <c r="F118" s="86"/>
    </row>
    <row r="119" spans="2:6" ht="15.75" x14ac:dyDescent="0.25">
      <c r="B119" s="420"/>
      <c r="D119" s="86"/>
      <c r="E119" s="84"/>
      <c r="F119" s="86"/>
    </row>
    <row r="120" spans="2:6" ht="15.75" x14ac:dyDescent="0.25">
      <c r="B120" s="420"/>
      <c r="D120" s="86"/>
      <c r="E120" s="84"/>
      <c r="F120" s="86"/>
    </row>
    <row r="121" spans="2:6" ht="15.75" x14ac:dyDescent="0.25">
      <c r="B121" s="420"/>
      <c r="D121" s="86"/>
      <c r="E121" s="84"/>
      <c r="F121" s="86"/>
    </row>
    <row r="122" spans="2:6" ht="15.75" x14ac:dyDescent="0.25">
      <c r="B122" s="420"/>
      <c r="D122" s="86"/>
      <c r="E122" s="84"/>
      <c r="F122" s="86"/>
    </row>
    <row r="123" spans="2:6" ht="15.75" x14ac:dyDescent="0.25">
      <c r="B123" s="420"/>
      <c r="D123" s="86"/>
      <c r="E123" s="84"/>
      <c r="F123" s="86"/>
    </row>
    <row r="124" spans="2:6" ht="15.75" x14ac:dyDescent="0.25">
      <c r="B124" s="420"/>
      <c r="D124" s="86"/>
      <c r="E124" s="84"/>
      <c r="F124" s="86"/>
    </row>
    <row r="125" spans="2:6" ht="15.75" x14ac:dyDescent="0.25">
      <c r="B125" s="420"/>
      <c r="D125" s="86"/>
      <c r="E125" s="84"/>
      <c r="F125" s="86"/>
    </row>
    <row r="126" spans="2:6" ht="15.75" x14ac:dyDescent="0.25">
      <c r="B126" s="420"/>
      <c r="D126" s="86"/>
      <c r="E126" s="84"/>
      <c r="F126" s="86"/>
    </row>
    <row r="127" spans="2:6" ht="15.75" x14ac:dyDescent="0.25">
      <c r="B127" s="420"/>
      <c r="D127" s="86"/>
      <c r="E127" s="84"/>
      <c r="F127" s="86"/>
    </row>
    <row r="128" spans="2:6" ht="15.75" x14ac:dyDescent="0.25">
      <c r="B128" s="420"/>
      <c r="D128" s="86"/>
      <c r="E128" s="84"/>
      <c r="F128" s="86"/>
    </row>
    <row r="129" spans="2:6" ht="15.75" x14ac:dyDescent="0.25">
      <c r="B129" s="420"/>
      <c r="D129" s="86"/>
      <c r="E129" s="84"/>
      <c r="F129" s="86"/>
    </row>
    <row r="130" spans="2:6" ht="15.75" x14ac:dyDescent="0.25">
      <c r="B130" s="420"/>
      <c r="D130" s="86"/>
      <c r="E130" s="84"/>
      <c r="F130" s="86"/>
    </row>
    <row r="131" spans="2:6" ht="15.75" x14ac:dyDescent="0.25">
      <c r="B131" s="420"/>
      <c r="D131" s="86"/>
      <c r="E131" s="84"/>
      <c r="F131" s="86"/>
    </row>
    <row r="132" spans="2:6" ht="15.75" x14ac:dyDescent="0.25">
      <c r="B132" s="420"/>
      <c r="D132" s="86"/>
      <c r="E132" s="84"/>
      <c r="F132" s="86"/>
    </row>
    <row r="133" spans="2:6" ht="15.75" x14ac:dyDescent="0.25">
      <c r="B133" s="420"/>
      <c r="D133" s="86"/>
      <c r="E133" s="84"/>
      <c r="F133" s="86"/>
    </row>
    <row r="134" spans="2:6" ht="15.75" x14ac:dyDescent="0.25">
      <c r="B134" s="420"/>
      <c r="D134" s="86"/>
      <c r="E134" s="84"/>
      <c r="F134" s="86"/>
    </row>
    <row r="135" spans="2:6" ht="15.75" x14ac:dyDescent="0.25">
      <c r="B135" s="420"/>
      <c r="D135" s="86"/>
      <c r="E135" s="84"/>
      <c r="F135" s="86"/>
    </row>
    <row r="136" spans="2:6" ht="15.75" x14ac:dyDescent="0.25">
      <c r="B136" s="420"/>
      <c r="D136" s="86"/>
      <c r="E136" s="84"/>
      <c r="F136" s="86"/>
    </row>
    <row r="137" spans="2:6" ht="15.75" x14ac:dyDescent="0.25">
      <c r="B137" s="420"/>
      <c r="D137" s="86"/>
      <c r="E137" s="84"/>
      <c r="F137" s="86"/>
    </row>
    <row r="138" spans="2:6" ht="15.75" x14ac:dyDescent="0.25">
      <c r="B138" s="420"/>
      <c r="D138" s="86"/>
      <c r="E138" s="84"/>
      <c r="F138" s="86"/>
    </row>
    <row r="139" spans="2:6" ht="15.75" x14ac:dyDescent="0.25">
      <c r="B139" s="420"/>
      <c r="D139" s="86"/>
      <c r="E139" s="84"/>
      <c r="F139" s="86"/>
    </row>
    <row r="140" spans="2:6" ht="15.75" x14ac:dyDescent="0.25">
      <c r="B140" s="420"/>
      <c r="D140" s="86"/>
      <c r="E140" s="84"/>
      <c r="F140" s="86"/>
    </row>
    <row r="141" spans="2:6" ht="15.75" x14ac:dyDescent="0.25">
      <c r="B141" s="420"/>
      <c r="D141" s="86"/>
      <c r="E141" s="84"/>
      <c r="F141" s="86"/>
    </row>
    <row r="142" spans="2:6" ht="15.75" x14ac:dyDescent="0.25">
      <c r="B142" s="420"/>
      <c r="D142" s="86"/>
      <c r="E142" s="84"/>
      <c r="F142" s="86"/>
    </row>
    <row r="143" spans="2:6" ht="15.75" x14ac:dyDescent="0.25">
      <c r="B143" s="420"/>
      <c r="D143" s="86"/>
      <c r="E143" s="84"/>
      <c r="F143" s="86"/>
    </row>
    <row r="144" spans="2:6" ht="15.75" x14ac:dyDescent="0.25">
      <c r="B144" s="420"/>
      <c r="D144" s="86"/>
      <c r="E144" s="84"/>
      <c r="F144" s="86"/>
    </row>
    <row r="145" spans="2:6" ht="15.75" x14ac:dyDescent="0.25">
      <c r="B145" s="420"/>
      <c r="D145" s="86"/>
      <c r="E145" s="84"/>
      <c r="F145" s="86"/>
    </row>
    <row r="146" spans="2:6" ht="15.75" x14ac:dyDescent="0.25">
      <c r="B146" s="420"/>
      <c r="D146" s="86"/>
      <c r="E146" s="84"/>
      <c r="F146" s="86"/>
    </row>
    <row r="147" spans="2:6" ht="15.75" x14ac:dyDescent="0.25">
      <c r="B147" s="420"/>
      <c r="D147" s="86"/>
      <c r="E147" s="84"/>
      <c r="F147" s="86"/>
    </row>
    <row r="148" spans="2:6" ht="15.75" x14ac:dyDescent="0.25">
      <c r="B148" s="420"/>
      <c r="D148" s="86"/>
      <c r="E148" s="84"/>
      <c r="F148" s="86"/>
    </row>
    <row r="149" spans="2:6" ht="15.75" x14ac:dyDescent="0.25">
      <c r="B149" s="420"/>
      <c r="D149" s="86"/>
      <c r="E149" s="84"/>
      <c r="F149" s="86"/>
    </row>
    <row r="150" spans="2:6" ht="15.75" x14ac:dyDescent="0.25">
      <c r="B150" s="420"/>
      <c r="D150" s="86"/>
      <c r="E150" s="84"/>
      <c r="F150" s="86"/>
    </row>
    <row r="151" spans="2:6" ht="15.75" x14ac:dyDescent="0.25">
      <c r="B151" s="420"/>
      <c r="D151" s="86"/>
      <c r="E151" s="84"/>
      <c r="F151" s="86"/>
    </row>
    <row r="152" spans="2:6" ht="15.75" x14ac:dyDescent="0.25">
      <c r="B152" s="420"/>
      <c r="D152" s="86"/>
      <c r="E152" s="84"/>
      <c r="F152" s="86"/>
    </row>
    <row r="153" spans="2:6" ht="15.75" x14ac:dyDescent="0.25">
      <c r="B153" s="420"/>
      <c r="D153" s="86"/>
      <c r="E153" s="84"/>
      <c r="F153" s="86"/>
    </row>
    <row r="154" spans="2:6" ht="15.75" x14ac:dyDescent="0.25">
      <c r="B154" s="420"/>
      <c r="D154" s="86"/>
      <c r="E154" s="84"/>
      <c r="F154" s="86"/>
    </row>
    <row r="155" spans="2:6" ht="15.75" x14ac:dyDescent="0.25">
      <c r="B155" s="420"/>
      <c r="D155" s="86"/>
      <c r="E155" s="84"/>
      <c r="F155" s="86"/>
    </row>
    <row r="156" spans="2:6" ht="15.75" x14ac:dyDescent="0.25">
      <c r="B156" s="420"/>
      <c r="D156" s="86"/>
      <c r="E156" s="84"/>
      <c r="F156" s="86"/>
    </row>
    <row r="157" spans="2:6" ht="15.75" x14ac:dyDescent="0.25">
      <c r="B157" s="420"/>
      <c r="D157" s="86"/>
      <c r="E157" s="84"/>
      <c r="F157" s="86"/>
    </row>
    <row r="158" spans="2:6" ht="15.75" x14ac:dyDescent="0.25">
      <c r="B158" s="420"/>
      <c r="D158" s="86"/>
      <c r="E158" s="84"/>
      <c r="F158" s="86"/>
    </row>
    <row r="159" spans="2:6" ht="15.75" x14ac:dyDescent="0.25">
      <c r="B159" s="420"/>
      <c r="D159" s="86"/>
      <c r="E159" s="84"/>
      <c r="F159" s="86"/>
    </row>
    <row r="160" spans="2:6" ht="15.75" x14ac:dyDescent="0.25">
      <c r="B160" s="420"/>
      <c r="D160" s="86"/>
      <c r="E160" s="84"/>
      <c r="F160" s="86"/>
    </row>
    <row r="161" spans="2:6" ht="15.75" x14ac:dyDescent="0.25">
      <c r="B161" s="420"/>
      <c r="D161" s="86"/>
      <c r="E161" s="84"/>
      <c r="F161" s="86"/>
    </row>
    <row r="162" spans="2:6" ht="15.75" x14ac:dyDescent="0.25">
      <c r="B162" s="420"/>
      <c r="D162" s="86"/>
      <c r="E162" s="84"/>
      <c r="F162" s="86"/>
    </row>
    <row r="163" spans="2:6" ht="15.75" x14ac:dyDescent="0.25">
      <c r="B163" s="420"/>
      <c r="D163" s="86"/>
      <c r="E163" s="84"/>
      <c r="F163" s="86"/>
    </row>
    <row r="164" spans="2:6" ht="15.75" x14ac:dyDescent="0.25">
      <c r="B164" s="420"/>
      <c r="D164" s="86"/>
      <c r="E164" s="84"/>
      <c r="F164" s="86"/>
    </row>
    <row r="165" spans="2:6" ht="15.75" x14ac:dyDescent="0.25">
      <c r="B165" s="420"/>
      <c r="D165" s="86"/>
      <c r="E165" s="84"/>
      <c r="F165" s="86"/>
    </row>
    <row r="166" spans="2:6" ht="15.75" x14ac:dyDescent="0.25">
      <c r="B166" s="420"/>
      <c r="D166" s="86"/>
      <c r="E166" s="84"/>
      <c r="F166" s="86"/>
    </row>
    <row r="167" spans="2:6" ht="15.75" x14ac:dyDescent="0.25">
      <c r="B167" s="420"/>
      <c r="D167" s="86"/>
      <c r="E167" s="84"/>
      <c r="F167" s="86"/>
    </row>
    <row r="168" spans="2:6" ht="15.75" x14ac:dyDescent="0.25">
      <c r="B168" s="420"/>
      <c r="D168" s="86"/>
      <c r="E168" s="84"/>
      <c r="F168" s="86"/>
    </row>
    <row r="169" spans="2:6" ht="15.75" x14ac:dyDescent="0.25">
      <c r="B169" s="420"/>
      <c r="D169" s="86"/>
      <c r="E169" s="84"/>
      <c r="F169" s="86"/>
    </row>
    <row r="170" spans="2:6" ht="15.75" x14ac:dyDescent="0.25">
      <c r="B170" s="420"/>
      <c r="D170" s="86"/>
      <c r="E170" s="84"/>
      <c r="F170" s="86"/>
    </row>
    <row r="171" spans="2:6" ht="15.75" x14ac:dyDescent="0.25">
      <c r="B171" s="420"/>
      <c r="D171" s="86"/>
      <c r="E171" s="84"/>
      <c r="F171" s="86"/>
    </row>
    <row r="172" spans="2:6" ht="15.75" x14ac:dyDescent="0.25">
      <c r="B172" s="420"/>
      <c r="D172" s="86"/>
      <c r="E172" s="84"/>
      <c r="F172" s="86"/>
    </row>
    <row r="173" spans="2:6" ht="15.75" x14ac:dyDescent="0.25">
      <c r="B173" s="420"/>
      <c r="D173" s="86"/>
      <c r="E173" s="84"/>
      <c r="F173" s="86"/>
    </row>
    <row r="174" spans="2:6" ht="15.75" x14ac:dyDescent="0.25">
      <c r="B174" s="420"/>
      <c r="D174" s="86"/>
      <c r="E174" s="84"/>
      <c r="F174" s="86"/>
    </row>
    <row r="175" spans="2:6" ht="15.75" x14ac:dyDescent="0.25">
      <c r="B175" s="420"/>
      <c r="D175" s="86"/>
      <c r="E175" s="84"/>
      <c r="F175" s="86"/>
    </row>
    <row r="176" spans="2:6" ht="15.75" x14ac:dyDescent="0.25">
      <c r="B176" s="420"/>
      <c r="D176" s="86"/>
      <c r="E176" s="84"/>
      <c r="F176" s="86"/>
    </row>
    <row r="177" spans="2:6" ht="15.75" x14ac:dyDescent="0.25">
      <c r="B177" s="420"/>
      <c r="D177" s="86"/>
      <c r="E177" s="84"/>
      <c r="F177" s="86"/>
    </row>
    <row r="178" spans="2:6" ht="15.75" x14ac:dyDescent="0.25">
      <c r="B178" s="420"/>
      <c r="D178" s="86"/>
      <c r="E178" s="84"/>
      <c r="F178" s="86"/>
    </row>
    <row r="179" spans="2:6" ht="15.75" x14ac:dyDescent="0.25">
      <c r="B179" s="420"/>
      <c r="D179" s="86"/>
      <c r="E179" s="84"/>
      <c r="F179" s="86"/>
    </row>
    <row r="180" spans="2:6" ht="15.75" x14ac:dyDescent="0.25">
      <c r="B180" s="420"/>
      <c r="D180" s="86"/>
      <c r="E180" s="84"/>
      <c r="F180" s="86"/>
    </row>
    <row r="181" spans="2:6" ht="15.75" x14ac:dyDescent="0.25">
      <c r="B181" s="420"/>
      <c r="D181" s="86"/>
      <c r="E181" s="84"/>
      <c r="F181" s="86"/>
    </row>
    <row r="182" spans="2:6" ht="15.75" x14ac:dyDescent="0.25">
      <c r="B182" s="420"/>
      <c r="D182" s="86"/>
      <c r="E182" s="84"/>
      <c r="F182" s="86"/>
    </row>
    <row r="183" spans="2:6" ht="15.75" x14ac:dyDescent="0.25">
      <c r="B183" s="420"/>
      <c r="D183" s="86"/>
      <c r="E183" s="84"/>
      <c r="F183" s="86"/>
    </row>
    <row r="184" spans="2:6" ht="15.75" x14ac:dyDescent="0.25">
      <c r="B184" s="420"/>
      <c r="D184" s="86"/>
      <c r="E184" s="84"/>
      <c r="F184" s="86"/>
    </row>
    <row r="185" spans="2:6" ht="15.75" x14ac:dyDescent="0.25">
      <c r="B185" s="420"/>
      <c r="D185" s="86"/>
      <c r="E185" s="84"/>
      <c r="F185" s="86"/>
    </row>
    <row r="186" spans="2:6" ht="15.75" x14ac:dyDescent="0.25">
      <c r="B186" s="420"/>
      <c r="D186" s="86"/>
      <c r="E186" s="84"/>
      <c r="F186" s="86"/>
    </row>
    <row r="187" spans="2:6" ht="15.75" x14ac:dyDescent="0.25">
      <c r="B187" s="420"/>
      <c r="D187" s="86"/>
      <c r="E187" s="84"/>
      <c r="F187" s="86"/>
    </row>
    <row r="188" spans="2:6" ht="15.75" x14ac:dyDescent="0.25">
      <c r="B188" s="420"/>
      <c r="D188" s="86"/>
      <c r="E188" s="84"/>
      <c r="F188" s="86"/>
    </row>
    <row r="189" spans="2:6" ht="15.75" x14ac:dyDescent="0.25">
      <c r="B189" s="420"/>
      <c r="D189" s="86"/>
      <c r="E189" s="84"/>
      <c r="F189" s="86"/>
    </row>
    <row r="190" spans="2:6" ht="15.75" x14ac:dyDescent="0.25">
      <c r="B190" s="420"/>
      <c r="D190" s="86"/>
      <c r="E190" s="84"/>
      <c r="F190" s="86"/>
    </row>
    <row r="191" spans="2:6" ht="15.75" x14ac:dyDescent="0.25">
      <c r="B191" s="420"/>
      <c r="D191" s="86"/>
      <c r="E191" s="84"/>
      <c r="F191" s="86"/>
    </row>
    <row r="192" spans="2:6" ht="15.75" x14ac:dyDescent="0.25">
      <c r="B192" s="420"/>
      <c r="D192" s="86"/>
      <c r="E192" s="84"/>
      <c r="F192" s="86"/>
    </row>
    <row r="193" spans="2:6" ht="15.75" x14ac:dyDescent="0.25">
      <c r="B193" s="420"/>
      <c r="D193" s="86"/>
      <c r="E193" s="84"/>
      <c r="F193" s="86"/>
    </row>
    <row r="194" spans="2:6" ht="15.75" x14ac:dyDescent="0.25">
      <c r="B194" s="420"/>
      <c r="D194" s="86"/>
      <c r="E194" s="84"/>
      <c r="F194" s="86"/>
    </row>
    <row r="195" spans="2:6" ht="15.75" x14ac:dyDescent="0.25">
      <c r="B195" s="420"/>
      <c r="D195" s="86"/>
      <c r="E195" s="84"/>
      <c r="F195" s="86"/>
    </row>
    <row r="196" spans="2:6" ht="15.75" x14ac:dyDescent="0.25">
      <c r="B196" s="420"/>
      <c r="D196" s="86"/>
      <c r="E196" s="84"/>
      <c r="F196" s="86"/>
    </row>
    <row r="197" spans="2:6" ht="15.75" x14ac:dyDescent="0.25">
      <c r="B197" s="420"/>
      <c r="D197" s="86"/>
      <c r="E197" s="84"/>
      <c r="F197" s="86"/>
    </row>
    <row r="198" spans="2:6" ht="15.75" x14ac:dyDescent="0.25">
      <c r="B198" s="420"/>
      <c r="D198" s="86"/>
      <c r="E198" s="84"/>
      <c r="F198" s="86"/>
    </row>
    <row r="199" spans="2:6" ht="15.75" x14ac:dyDescent="0.25">
      <c r="B199" s="420"/>
      <c r="D199" s="86"/>
      <c r="E199" s="84"/>
      <c r="F199" s="86"/>
    </row>
    <row r="200" spans="2:6" ht="15.75" x14ac:dyDescent="0.25">
      <c r="B200" s="420"/>
      <c r="D200" s="86"/>
      <c r="E200" s="84"/>
      <c r="F200" s="86"/>
    </row>
    <row r="201" spans="2:6" ht="15.75" x14ac:dyDescent="0.25">
      <c r="B201" s="420"/>
      <c r="D201" s="86"/>
      <c r="E201" s="84"/>
      <c r="F201" s="86"/>
    </row>
    <row r="202" spans="2:6" ht="15.75" x14ac:dyDescent="0.25">
      <c r="B202" s="420"/>
      <c r="D202" s="86"/>
      <c r="E202" s="84"/>
      <c r="F202" s="86"/>
    </row>
    <row r="203" spans="2:6" ht="15.75" x14ac:dyDescent="0.25">
      <c r="B203" s="420"/>
      <c r="D203" s="86"/>
      <c r="E203" s="84"/>
      <c r="F203" s="86"/>
    </row>
    <row r="204" spans="2:6" ht="15.75" x14ac:dyDescent="0.25">
      <c r="B204" s="420"/>
      <c r="D204" s="86"/>
      <c r="E204" s="84"/>
      <c r="F204" s="86"/>
    </row>
    <row r="205" spans="2:6" ht="15.75" x14ac:dyDescent="0.25">
      <c r="B205" s="420"/>
      <c r="D205" s="86"/>
      <c r="E205" s="84"/>
      <c r="F205" s="86"/>
    </row>
    <row r="206" spans="2:6" ht="15.75" x14ac:dyDescent="0.25">
      <c r="B206" s="420"/>
      <c r="D206" s="86"/>
      <c r="E206" s="84"/>
      <c r="F206" s="86"/>
    </row>
    <row r="207" spans="2:6" ht="15.75" x14ac:dyDescent="0.25">
      <c r="B207" s="420"/>
      <c r="D207" s="86"/>
      <c r="E207" s="84"/>
      <c r="F207" s="86"/>
    </row>
    <row r="208" spans="2:6" ht="15.75" x14ac:dyDescent="0.25">
      <c r="B208" s="420"/>
      <c r="D208" s="86"/>
      <c r="E208" s="84"/>
      <c r="F208" s="86"/>
    </row>
    <row r="209" spans="2:6" ht="15.75" x14ac:dyDescent="0.25">
      <c r="B209" s="420"/>
      <c r="D209" s="86"/>
      <c r="E209" s="84"/>
      <c r="F209" s="86"/>
    </row>
    <row r="210" spans="2:6" ht="15.75" x14ac:dyDescent="0.25">
      <c r="B210" s="420"/>
      <c r="D210" s="86"/>
      <c r="E210" s="84"/>
      <c r="F210" s="86"/>
    </row>
    <row r="211" spans="2:6" ht="15.75" x14ac:dyDescent="0.25">
      <c r="B211" s="420"/>
      <c r="D211" s="86"/>
      <c r="E211" s="84"/>
      <c r="F211" s="86"/>
    </row>
    <row r="212" spans="2:6" ht="15.75" x14ac:dyDescent="0.25">
      <c r="B212" s="420"/>
      <c r="D212" s="86"/>
      <c r="E212" s="84"/>
      <c r="F212" s="86"/>
    </row>
    <row r="213" spans="2:6" ht="15.75" x14ac:dyDescent="0.25">
      <c r="B213" s="420"/>
      <c r="D213" s="86"/>
      <c r="E213" s="84"/>
      <c r="F213" s="86"/>
    </row>
    <row r="214" spans="2:6" ht="15.75" x14ac:dyDescent="0.25">
      <c r="B214" s="420"/>
      <c r="D214" s="86"/>
      <c r="E214" s="84"/>
      <c r="F214" s="86"/>
    </row>
    <row r="215" spans="2:6" ht="15.75" x14ac:dyDescent="0.25">
      <c r="B215" s="420"/>
      <c r="D215" s="86"/>
      <c r="E215" s="84"/>
      <c r="F215" s="86"/>
    </row>
    <row r="216" spans="2:6" ht="15.75" x14ac:dyDescent="0.25">
      <c r="B216" s="420"/>
      <c r="D216" s="86"/>
      <c r="E216" s="84"/>
      <c r="F216" s="86"/>
    </row>
    <row r="217" spans="2:6" ht="15.75" x14ac:dyDescent="0.25">
      <c r="B217" s="420"/>
      <c r="D217" s="86"/>
      <c r="E217" s="84"/>
      <c r="F217" s="86"/>
    </row>
    <row r="218" spans="2:6" ht="15.75" x14ac:dyDescent="0.25">
      <c r="B218" s="420"/>
      <c r="D218" s="86"/>
      <c r="E218" s="84"/>
      <c r="F218" s="86"/>
    </row>
    <row r="219" spans="2:6" ht="15.75" x14ac:dyDescent="0.25">
      <c r="B219" s="420"/>
      <c r="D219" s="86"/>
      <c r="E219" s="84"/>
      <c r="F219" s="86"/>
    </row>
    <row r="220" spans="2:6" ht="15.75" x14ac:dyDescent="0.25">
      <c r="B220" s="420"/>
      <c r="D220" s="86"/>
      <c r="E220" s="84"/>
      <c r="F220" s="86"/>
    </row>
    <row r="221" spans="2:6" ht="15.75" x14ac:dyDescent="0.25">
      <c r="B221" s="420"/>
      <c r="D221" s="86"/>
      <c r="E221" s="84"/>
      <c r="F221" s="86"/>
    </row>
    <row r="222" spans="2:6" ht="15.75" x14ac:dyDescent="0.25">
      <c r="B222" s="420"/>
      <c r="D222" s="86"/>
      <c r="E222" s="84"/>
      <c r="F222" s="86"/>
    </row>
    <row r="223" spans="2:6" ht="15.75" x14ac:dyDescent="0.25">
      <c r="B223" s="420"/>
      <c r="D223" s="86"/>
      <c r="E223" s="84"/>
      <c r="F223" s="86"/>
    </row>
    <row r="224" spans="2:6" ht="15.75" x14ac:dyDescent="0.25">
      <c r="B224" s="420"/>
      <c r="D224" s="86"/>
      <c r="E224" s="84"/>
      <c r="F224" s="86"/>
    </row>
    <row r="225" spans="2:6" ht="15.75" x14ac:dyDescent="0.25">
      <c r="B225" s="420"/>
      <c r="D225" s="86"/>
      <c r="E225" s="84"/>
      <c r="F225" s="86"/>
    </row>
    <row r="226" spans="2:6" ht="15.75" x14ac:dyDescent="0.25">
      <c r="B226" s="420"/>
      <c r="D226" s="86"/>
      <c r="E226" s="84"/>
      <c r="F226" s="86"/>
    </row>
    <row r="227" spans="2:6" ht="15.75" x14ac:dyDescent="0.25">
      <c r="B227" s="420"/>
      <c r="D227" s="86"/>
      <c r="E227" s="84"/>
      <c r="F227" s="86"/>
    </row>
    <row r="228" spans="2:6" ht="15.75" x14ac:dyDescent="0.25">
      <c r="B228" s="420"/>
      <c r="D228" s="86"/>
      <c r="E228" s="84"/>
      <c r="F228" s="86"/>
    </row>
    <row r="229" spans="2:6" ht="15.75" x14ac:dyDescent="0.25">
      <c r="B229" s="420"/>
      <c r="D229" s="86"/>
      <c r="E229" s="84"/>
      <c r="F229" s="86"/>
    </row>
    <row r="230" spans="2:6" ht="15.75" x14ac:dyDescent="0.25">
      <c r="B230" s="420"/>
      <c r="D230" s="86"/>
      <c r="E230" s="84"/>
      <c r="F230" s="86"/>
    </row>
    <row r="231" spans="2:6" ht="15.75" x14ac:dyDescent="0.25">
      <c r="B231" s="420"/>
      <c r="D231" s="86"/>
      <c r="E231" s="84"/>
      <c r="F231" s="86"/>
    </row>
    <row r="232" spans="2:6" ht="15.75" x14ac:dyDescent="0.25">
      <c r="B232" s="420"/>
      <c r="D232" s="86"/>
      <c r="E232" s="84"/>
      <c r="F232" s="86"/>
    </row>
    <row r="233" spans="2:6" ht="15.75" x14ac:dyDescent="0.25">
      <c r="B233" s="420"/>
      <c r="D233" s="86"/>
      <c r="E233" s="84"/>
      <c r="F233" s="86"/>
    </row>
    <row r="234" spans="2:6" ht="15.75" x14ac:dyDescent="0.25">
      <c r="B234" s="420"/>
      <c r="D234" s="86"/>
      <c r="E234" s="84"/>
      <c r="F234" s="86"/>
    </row>
    <row r="235" spans="2:6" ht="15.75" x14ac:dyDescent="0.25">
      <c r="B235" s="420"/>
      <c r="D235" s="86"/>
      <c r="E235" s="84"/>
      <c r="F235" s="86"/>
    </row>
    <row r="236" spans="2:6" ht="15.75" x14ac:dyDescent="0.25">
      <c r="B236" s="420"/>
      <c r="D236" s="86"/>
      <c r="E236" s="84"/>
      <c r="F236" s="86"/>
    </row>
    <row r="237" spans="2:6" ht="15.75" x14ac:dyDescent="0.25">
      <c r="B237" s="420"/>
      <c r="D237" s="86"/>
      <c r="E237" s="84"/>
      <c r="F237" s="86"/>
    </row>
    <row r="238" spans="2:6" ht="15.75" x14ac:dyDescent="0.25">
      <c r="B238" s="420"/>
      <c r="D238" s="86"/>
      <c r="E238" s="84"/>
      <c r="F238" s="86"/>
    </row>
    <row r="239" spans="2:6" ht="15.75" x14ac:dyDescent="0.25">
      <c r="B239" s="420"/>
      <c r="D239" s="86"/>
      <c r="E239" s="84"/>
      <c r="F239" s="86"/>
    </row>
    <row r="240" spans="2:6" ht="15.75" x14ac:dyDescent="0.25">
      <c r="B240" s="420"/>
      <c r="D240" s="86"/>
      <c r="E240" s="84"/>
      <c r="F240" s="86"/>
    </row>
    <row r="241" spans="2:6" ht="15.75" x14ac:dyDescent="0.25">
      <c r="B241" s="420"/>
      <c r="D241" s="86"/>
      <c r="E241" s="84"/>
      <c r="F241" s="86"/>
    </row>
    <row r="242" spans="2:6" ht="15.75" x14ac:dyDescent="0.25">
      <c r="B242" s="420"/>
      <c r="D242" s="86"/>
      <c r="E242" s="84"/>
      <c r="F242" s="86"/>
    </row>
    <row r="243" spans="2:6" ht="15.75" x14ac:dyDescent="0.25">
      <c r="B243" s="420"/>
      <c r="D243" s="86"/>
      <c r="E243" s="84"/>
      <c r="F243" s="86"/>
    </row>
    <row r="244" spans="2:6" ht="15.75" x14ac:dyDescent="0.25">
      <c r="B244" s="420"/>
      <c r="D244" s="86"/>
      <c r="E244" s="84"/>
      <c r="F244" s="86"/>
    </row>
    <row r="245" spans="2:6" ht="15.75" x14ac:dyDescent="0.25">
      <c r="B245" s="420"/>
      <c r="D245" s="86"/>
      <c r="E245" s="84"/>
      <c r="F245" s="86"/>
    </row>
    <row r="246" spans="2:6" ht="15.75" x14ac:dyDescent="0.25">
      <c r="B246" s="420"/>
      <c r="D246" s="86"/>
      <c r="E246" s="84"/>
      <c r="F246" s="86"/>
    </row>
    <row r="247" spans="2:6" ht="15.75" x14ac:dyDescent="0.25">
      <c r="B247" s="420"/>
      <c r="D247" s="86"/>
      <c r="E247" s="84"/>
      <c r="F247" s="86"/>
    </row>
    <row r="248" spans="2:6" ht="15.75" x14ac:dyDescent="0.25">
      <c r="B248" s="420"/>
      <c r="D248" s="86"/>
      <c r="E248" s="84"/>
      <c r="F248" s="86"/>
    </row>
    <row r="249" spans="2:6" ht="15.75" x14ac:dyDescent="0.25">
      <c r="B249" s="420"/>
      <c r="D249" s="86"/>
      <c r="E249" s="84"/>
      <c r="F249" s="86"/>
    </row>
    <row r="250" spans="2:6" ht="15.75" x14ac:dyDescent="0.25">
      <c r="B250" s="420"/>
      <c r="D250" s="86"/>
      <c r="E250" s="84"/>
      <c r="F250" s="86"/>
    </row>
    <row r="251" spans="2:6" ht="15.75" x14ac:dyDescent="0.25">
      <c r="B251" s="420"/>
      <c r="D251" s="86"/>
      <c r="E251" s="84"/>
      <c r="F251" s="86"/>
    </row>
    <row r="252" spans="2:6" ht="15.75" x14ac:dyDescent="0.25">
      <c r="B252" s="420"/>
      <c r="D252" s="86"/>
      <c r="E252" s="84"/>
      <c r="F252" s="86"/>
    </row>
    <row r="253" spans="2:6" ht="15.75" x14ac:dyDescent="0.25">
      <c r="B253" s="420"/>
      <c r="D253" s="86"/>
      <c r="E253" s="84"/>
      <c r="F253" s="86"/>
    </row>
    <row r="254" spans="2:6" ht="15.75" x14ac:dyDescent="0.25">
      <c r="B254" s="420"/>
      <c r="D254" s="86"/>
      <c r="E254" s="84"/>
      <c r="F254" s="86"/>
    </row>
    <row r="255" spans="2:6" ht="15.75" x14ac:dyDescent="0.25">
      <c r="B255" s="420"/>
      <c r="D255" s="86"/>
      <c r="E255" s="84"/>
      <c r="F255" s="86"/>
    </row>
    <row r="256" spans="2:6" ht="15.75" x14ac:dyDescent="0.25">
      <c r="B256" s="420"/>
      <c r="D256" s="86"/>
      <c r="E256" s="84"/>
      <c r="F256" s="86"/>
    </row>
    <row r="257" spans="2:6" ht="15.75" x14ac:dyDescent="0.25">
      <c r="B257" s="420"/>
      <c r="D257" s="86"/>
      <c r="E257" s="84"/>
      <c r="F257" s="86"/>
    </row>
    <row r="258" spans="2:6" ht="15.75" x14ac:dyDescent="0.25">
      <c r="B258" s="420"/>
      <c r="D258" s="86"/>
      <c r="E258" s="84"/>
      <c r="F258" s="86"/>
    </row>
    <row r="259" spans="2:6" ht="15.75" x14ac:dyDescent="0.25">
      <c r="B259" s="420"/>
      <c r="D259" s="86"/>
      <c r="E259" s="84"/>
      <c r="F259" s="86"/>
    </row>
    <row r="260" spans="2:6" ht="15.75" x14ac:dyDescent="0.25">
      <c r="B260" s="420"/>
      <c r="D260" s="86"/>
      <c r="E260" s="84"/>
      <c r="F260" s="86"/>
    </row>
    <row r="261" spans="2:6" ht="15.75" x14ac:dyDescent="0.25">
      <c r="B261" s="420"/>
      <c r="D261" s="86"/>
      <c r="E261" s="84"/>
      <c r="F261" s="86"/>
    </row>
    <row r="262" spans="2:6" ht="15.75" x14ac:dyDescent="0.25">
      <c r="B262" s="420"/>
      <c r="D262" s="86"/>
      <c r="E262" s="84"/>
      <c r="F262" s="86"/>
    </row>
    <row r="263" spans="2:6" ht="15.75" x14ac:dyDescent="0.25">
      <c r="B263" s="420"/>
      <c r="D263" s="86"/>
      <c r="E263" s="84"/>
      <c r="F263" s="86"/>
    </row>
    <row r="264" spans="2:6" ht="15.75" x14ac:dyDescent="0.25">
      <c r="B264" s="420"/>
      <c r="D264" s="86"/>
      <c r="E264" s="84"/>
      <c r="F264" s="86"/>
    </row>
    <row r="265" spans="2:6" ht="15.75" x14ac:dyDescent="0.25">
      <c r="B265" s="420"/>
      <c r="D265" s="86"/>
      <c r="E265" s="84"/>
      <c r="F265" s="86"/>
    </row>
    <row r="266" spans="2:6" ht="15.75" x14ac:dyDescent="0.25">
      <c r="B266" s="420"/>
      <c r="D266" s="86"/>
      <c r="E266" s="84"/>
      <c r="F266" s="86"/>
    </row>
    <row r="267" spans="2:6" ht="15.75" x14ac:dyDescent="0.25">
      <c r="B267" s="420"/>
      <c r="D267" s="86"/>
      <c r="E267" s="84"/>
      <c r="F267" s="86"/>
    </row>
    <row r="268" spans="2:6" ht="15.75" x14ac:dyDescent="0.25">
      <c r="B268" s="420"/>
      <c r="D268" s="86"/>
      <c r="E268" s="84"/>
      <c r="F268" s="86"/>
    </row>
    <row r="269" spans="2:6" ht="15.75" x14ac:dyDescent="0.25">
      <c r="B269" s="420"/>
      <c r="D269" s="86"/>
      <c r="E269" s="84"/>
      <c r="F269" s="86"/>
    </row>
    <row r="270" spans="2:6" ht="15.75" x14ac:dyDescent="0.25">
      <c r="B270" s="420"/>
      <c r="D270" s="86"/>
      <c r="E270" s="84"/>
      <c r="F270" s="86"/>
    </row>
    <row r="271" spans="2:6" ht="15.75" x14ac:dyDescent="0.25">
      <c r="B271" s="420"/>
      <c r="D271" s="86"/>
      <c r="E271" s="84"/>
      <c r="F271" s="86"/>
    </row>
    <row r="272" spans="2:6" ht="15.75" x14ac:dyDescent="0.25">
      <c r="B272" s="420"/>
      <c r="D272" s="86"/>
      <c r="E272" s="84"/>
      <c r="F272" s="86"/>
    </row>
    <row r="273" spans="2:6" ht="15.75" x14ac:dyDescent="0.25">
      <c r="B273" s="420"/>
      <c r="D273" s="86"/>
      <c r="E273" s="84"/>
      <c r="F273" s="86"/>
    </row>
    <row r="274" spans="2:6" ht="15.75" x14ac:dyDescent="0.25">
      <c r="B274" s="420"/>
      <c r="D274" s="86"/>
      <c r="E274" s="84"/>
      <c r="F274" s="86"/>
    </row>
    <row r="275" spans="2:6" ht="15.75" x14ac:dyDescent="0.25">
      <c r="B275" s="420"/>
      <c r="D275" s="86"/>
      <c r="E275" s="84"/>
      <c r="F275" s="86"/>
    </row>
    <row r="276" spans="2:6" ht="15.75" x14ac:dyDescent="0.25">
      <c r="B276" s="420"/>
      <c r="D276" s="86"/>
      <c r="E276" s="84"/>
      <c r="F276" s="86"/>
    </row>
    <row r="277" spans="2:6" ht="15.75" x14ac:dyDescent="0.25">
      <c r="B277" s="420"/>
      <c r="D277" s="86"/>
      <c r="E277" s="84"/>
      <c r="F277" s="86"/>
    </row>
    <row r="278" spans="2:6" ht="15.75" x14ac:dyDescent="0.25">
      <c r="B278" s="420"/>
      <c r="D278" s="86"/>
      <c r="E278" s="84"/>
      <c r="F278" s="86"/>
    </row>
    <row r="279" spans="2:6" ht="15.75" x14ac:dyDescent="0.25">
      <c r="B279" s="420"/>
      <c r="D279" s="86"/>
      <c r="E279" s="84"/>
      <c r="F279" s="86"/>
    </row>
    <row r="280" spans="2:6" ht="15.75" x14ac:dyDescent="0.25">
      <c r="B280" s="420"/>
      <c r="D280" s="86"/>
      <c r="E280" s="84"/>
      <c r="F280" s="86"/>
    </row>
    <row r="281" spans="2:6" ht="15.75" x14ac:dyDescent="0.25">
      <c r="B281" s="420"/>
      <c r="D281" s="86"/>
      <c r="E281" s="84"/>
      <c r="F281" s="86"/>
    </row>
    <row r="282" spans="2:6" ht="15.75" x14ac:dyDescent="0.25">
      <c r="B282" s="420"/>
      <c r="D282" s="86"/>
      <c r="E282" s="84"/>
      <c r="F282" s="86"/>
    </row>
    <row r="283" spans="2:6" ht="15.75" x14ac:dyDescent="0.25">
      <c r="B283" s="420"/>
      <c r="D283" s="86"/>
      <c r="E283" s="84"/>
      <c r="F283" s="86"/>
    </row>
    <row r="284" spans="2:6" ht="15.75" x14ac:dyDescent="0.25">
      <c r="B284" s="420"/>
      <c r="D284" s="86"/>
      <c r="E284" s="84"/>
      <c r="F284" s="86"/>
    </row>
    <row r="285" spans="2:6" ht="15.75" x14ac:dyDescent="0.25">
      <c r="B285" s="420"/>
      <c r="D285" s="86"/>
      <c r="E285" s="84"/>
      <c r="F285" s="86"/>
    </row>
    <row r="286" spans="2:6" ht="15.75" x14ac:dyDescent="0.25">
      <c r="B286" s="420"/>
      <c r="D286" s="86"/>
      <c r="E286" s="84"/>
      <c r="F286" s="86"/>
    </row>
    <row r="287" spans="2:6" ht="15.75" x14ac:dyDescent="0.25">
      <c r="B287" s="420"/>
      <c r="D287" s="86"/>
      <c r="E287" s="84"/>
      <c r="F287" s="86"/>
    </row>
    <row r="288" spans="2:6" ht="15.75" x14ac:dyDescent="0.25">
      <c r="B288" s="420"/>
      <c r="D288" s="86"/>
      <c r="E288" s="84"/>
      <c r="F288" s="86"/>
    </row>
    <row r="289" spans="2:6" ht="15.75" x14ac:dyDescent="0.25">
      <c r="B289" s="420"/>
      <c r="D289" s="86"/>
      <c r="E289" s="84"/>
      <c r="F289" s="86"/>
    </row>
    <row r="290" spans="2:6" ht="15.75" x14ac:dyDescent="0.25">
      <c r="B290" s="420"/>
      <c r="D290" s="86"/>
      <c r="E290" s="84"/>
      <c r="F290" s="86"/>
    </row>
    <row r="291" spans="2:6" ht="15.75" x14ac:dyDescent="0.25">
      <c r="B291" s="420"/>
      <c r="D291" s="86"/>
      <c r="E291" s="84"/>
      <c r="F291" s="86"/>
    </row>
    <row r="292" spans="2:6" ht="15.75" x14ac:dyDescent="0.25">
      <c r="B292" s="420"/>
      <c r="D292" s="86"/>
      <c r="E292" s="84"/>
      <c r="F292" s="86"/>
    </row>
    <row r="293" spans="2:6" ht="15.75" x14ac:dyDescent="0.25">
      <c r="B293" s="420"/>
      <c r="D293" s="86"/>
      <c r="E293" s="84"/>
      <c r="F293" s="86"/>
    </row>
    <row r="294" spans="2:6" ht="15.75" x14ac:dyDescent="0.25">
      <c r="B294" s="420"/>
      <c r="D294" s="86"/>
      <c r="E294" s="84"/>
      <c r="F294" s="86"/>
    </row>
    <row r="295" spans="2:6" ht="15.75" x14ac:dyDescent="0.25">
      <c r="B295" s="420"/>
      <c r="D295" s="86"/>
      <c r="E295" s="84"/>
      <c r="F295" s="86"/>
    </row>
    <row r="296" spans="2:6" ht="15.75" x14ac:dyDescent="0.25">
      <c r="B296" s="420"/>
      <c r="D296" s="86"/>
      <c r="E296" s="84"/>
      <c r="F296" s="86"/>
    </row>
    <row r="297" spans="2:6" ht="15.75" x14ac:dyDescent="0.25">
      <c r="B297" s="420"/>
      <c r="D297" s="86"/>
      <c r="E297" s="84"/>
      <c r="F297" s="86"/>
    </row>
    <row r="298" spans="2:6" ht="15.75" x14ac:dyDescent="0.25">
      <c r="B298" s="420"/>
      <c r="D298" s="86"/>
      <c r="E298" s="84"/>
      <c r="F298" s="86"/>
    </row>
    <row r="299" spans="2:6" ht="15.75" x14ac:dyDescent="0.25">
      <c r="B299" s="420"/>
      <c r="D299" s="86"/>
      <c r="E299" s="84"/>
      <c r="F299" s="86"/>
    </row>
    <row r="300" spans="2:6" ht="15.75" x14ac:dyDescent="0.25">
      <c r="B300" s="420"/>
      <c r="D300" s="86"/>
      <c r="E300" s="84"/>
      <c r="F300" s="86"/>
    </row>
    <row r="301" spans="2:6" ht="15.75" x14ac:dyDescent="0.25">
      <c r="B301" s="420"/>
      <c r="D301" s="86"/>
      <c r="E301" s="84"/>
      <c r="F301" s="86"/>
    </row>
    <row r="302" spans="2:6" ht="15.75" x14ac:dyDescent="0.25">
      <c r="B302" s="420"/>
      <c r="D302" s="86"/>
      <c r="E302" s="84"/>
      <c r="F302" s="86"/>
    </row>
    <row r="303" spans="2:6" ht="15.75" x14ac:dyDescent="0.25">
      <c r="B303" s="420"/>
      <c r="D303" s="86"/>
      <c r="E303" s="84"/>
      <c r="F303" s="86"/>
    </row>
    <row r="304" spans="2:6" ht="15.75" x14ac:dyDescent="0.25">
      <c r="B304" s="420"/>
      <c r="D304" s="86"/>
      <c r="E304" s="84"/>
      <c r="F304" s="86"/>
    </row>
    <row r="305" spans="2:6" ht="15.75" x14ac:dyDescent="0.25">
      <c r="B305" s="420"/>
      <c r="D305" s="86"/>
      <c r="E305" s="84"/>
      <c r="F305" s="86"/>
    </row>
    <row r="306" spans="2:6" ht="15.75" x14ac:dyDescent="0.25">
      <c r="B306" s="420"/>
      <c r="D306" s="86"/>
      <c r="E306" s="84"/>
      <c r="F306" s="86"/>
    </row>
    <row r="307" spans="2:6" ht="15.75" x14ac:dyDescent="0.25">
      <c r="B307" s="420"/>
      <c r="D307" s="86"/>
      <c r="E307" s="84"/>
      <c r="F307" s="86"/>
    </row>
    <row r="308" spans="2:6" ht="15.75" x14ac:dyDescent="0.25">
      <c r="B308" s="420"/>
      <c r="D308" s="86"/>
      <c r="E308" s="84"/>
      <c r="F308" s="86"/>
    </row>
    <row r="309" spans="2:6" ht="15.75" x14ac:dyDescent="0.25">
      <c r="B309" s="420"/>
      <c r="D309" s="86"/>
      <c r="E309" s="84"/>
      <c r="F309" s="86"/>
    </row>
    <row r="310" spans="2:6" ht="15.75" x14ac:dyDescent="0.25">
      <c r="B310" s="420"/>
      <c r="D310" s="86"/>
      <c r="E310" s="84"/>
      <c r="F310" s="86"/>
    </row>
    <row r="311" spans="2:6" ht="15.75" x14ac:dyDescent="0.25">
      <c r="B311" s="420"/>
      <c r="D311" s="86"/>
      <c r="E311" s="84"/>
      <c r="F311" s="86"/>
    </row>
    <row r="312" spans="2:6" ht="15.75" x14ac:dyDescent="0.25">
      <c r="B312" s="420"/>
      <c r="D312" s="86"/>
      <c r="E312" s="84"/>
      <c r="F312" s="86"/>
    </row>
    <row r="313" spans="2:6" ht="15.75" x14ac:dyDescent="0.25">
      <c r="B313" s="420"/>
      <c r="D313" s="86"/>
      <c r="E313" s="84"/>
      <c r="F313" s="86"/>
    </row>
    <row r="314" spans="2:6" ht="15.75" x14ac:dyDescent="0.25">
      <c r="B314" s="420"/>
      <c r="D314" s="86"/>
      <c r="E314" s="84"/>
      <c r="F314" s="86"/>
    </row>
    <row r="315" spans="2:6" ht="15.75" x14ac:dyDescent="0.25">
      <c r="B315" s="420"/>
      <c r="D315" s="86"/>
      <c r="E315" s="84"/>
      <c r="F315" s="86"/>
    </row>
    <row r="316" spans="2:6" ht="15.75" x14ac:dyDescent="0.25">
      <c r="B316" s="420"/>
      <c r="D316" s="86"/>
      <c r="E316" s="84"/>
      <c r="F316" s="86"/>
    </row>
    <row r="317" spans="2:6" ht="15.75" x14ac:dyDescent="0.25">
      <c r="B317" s="420"/>
      <c r="D317" s="86"/>
      <c r="E317" s="84"/>
      <c r="F317" s="86"/>
    </row>
    <row r="318" spans="2:6" ht="15.75" x14ac:dyDescent="0.25">
      <c r="B318" s="420"/>
      <c r="D318" s="86"/>
      <c r="E318" s="84"/>
      <c r="F318" s="86"/>
    </row>
    <row r="319" spans="2:6" ht="15.75" x14ac:dyDescent="0.25">
      <c r="B319" s="420"/>
      <c r="D319" s="86"/>
      <c r="E319" s="84"/>
      <c r="F319" s="86"/>
    </row>
    <row r="320" spans="2:6" ht="15.75" x14ac:dyDescent="0.25">
      <c r="B320" s="420"/>
      <c r="D320" s="86"/>
      <c r="E320" s="84"/>
      <c r="F320" s="86"/>
    </row>
    <row r="321" spans="2:6" ht="15.75" x14ac:dyDescent="0.25">
      <c r="B321" s="420"/>
      <c r="D321" s="86"/>
      <c r="E321" s="84"/>
      <c r="F321" s="86"/>
    </row>
    <row r="322" spans="2:6" ht="15.75" x14ac:dyDescent="0.25">
      <c r="B322" s="420"/>
      <c r="D322" s="86"/>
      <c r="E322" s="84"/>
      <c r="F322" s="86"/>
    </row>
    <row r="323" spans="2:6" ht="15.75" x14ac:dyDescent="0.25">
      <c r="B323" s="420"/>
      <c r="D323" s="86"/>
      <c r="E323" s="84"/>
      <c r="F323" s="86"/>
    </row>
    <row r="324" spans="2:6" ht="15.75" x14ac:dyDescent="0.25">
      <c r="B324" s="420"/>
      <c r="D324" s="86"/>
      <c r="E324" s="84"/>
      <c r="F324" s="86"/>
    </row>
    <row r="325" spans="2:6" ht="15.75" x14ac:dyDescent="0.25">
      <c r="B325" s="420"/>
      <c r="D325" s="86"/>
      <c r="E325" s="84"/>
      <c r="F325" s="86"/>
    </row>
    <row r="326" spans="2:6" ht="15.75" x14ac:dyDescent="0.25">
      <c r="B326" s="420"/>
      <c r="D326" s="86"/>
      <c r="E326" s="84"/>
      <c r="F326" s="86"/>
    </row>
    <row r="327" spans="2:6" ht="15.75" x14ac:dyDescent="0.25">
      <c r="B327" s="420"/>
      <c r="D327" s="86"/>
      <c r="E327" s="84"/>
      <c r="F327" s="86"/>
    </row>
    <row r="328" spans="2:6" ht="15.75" x14ac:dyDescent="0.25">
      <c r="B328" s="420"/>
      <c r="D328" s="86"/>
      <c r="E328" s="84"/>
      <c r="F328" s="86"/>
    </row>
    <row r="329" spans="2:6" ht="15.75" x14ac:dyDescent="0.25">
      <c r="B329" s="420"/>
      <c r="D329" s="86"/>
      <c r="E329" s="84"/>
      <c r="F329" s="86"/>
    </row>
    <row r="330" spans="2:6" ht="15.75" x14ac:dyDescent="0.25">
      <c r="B330" s="420"/>
      <c r="D330" s="86"/>
      <c r="E330" s="84"/>
      <c r="F330" s="86"/>
    </row>
    <row r="331" spans="2:6" ht="15.75" x14ac:dyDescent="0.25">
      <c r="B331" s="420"/>
      <c r="D331" s="86"/>
      <c r="E331" s="84"/>
      <c r="F331" s="86"/>
    </row>
    <row r="332" spans="2:6" ht="15.75" x14ac:dyDescent="0.25">
      <c r="B332" s="420"/>
      <c r="D332" s="86"/>
      <c r="E332" s="84"/>
      <c r="F332" s="86"/>
    </row>
    <row r="333" spans="2:6" ht="15.75" x14ac:dyDescent="0.25">
      <c r="B333" s="420"/>
      <c r="D333" s="86"/>
      <c r="E333" s="84"/>
      <c r="F333" s="86"/>
    </row>
    <row r="334" spans="2:6" ht="15.75" x14ac:dyDescent="0.25">
      <c r="B334" s="420"/>
      <c r="D334" s="86"/>
      <c r="E334" s="84"/>
      <c r="F334" s="86"/>
    </row>
    <row r="335" spans="2:6" ht="15.75" x14ac:dyDescent="0.25">
      <c r="B335" s="420"/>
      <c r="D335" s="86"/>
      <c r="E335" s="84"/>
      <c r="F335" s="86"/>
    </row>
    <row r="336" spans="2:6" ht="15.75" x14ac:dyDescent="0.25">
      <c r="B336" s="420"/>
      <c r="D336" s="86"/>
      <c r="E336" s="84"/>
      <c r="F336" s="86"/>
    </row>
    <row r="337" spans="2:6" ht="15.75" x14ac:dyDescent="0.25">
      <c r="B337" s="420"/>
      <c r="D337" s="86"/>
      <c r="E337" s="84"/>
      <c r="F337" s="86"/>
    </row>
    <row r="338" spans="2:6" ht="15.75" x14ac:dyDescent="0.25">
      <c r="B338" s="420"/>
      <c r="D338" s="86"/>
      <c r="E338" s="84"/>
      <c r="F338" s="86"/>
    </row>
    <row r="339" spans="2:6" ht="15.75" x14ac:dyDescent="0.25">
      <c r="B339" s="420"/>
      <c r="D339" s="86"/>
      <c r="E339" s="84"/>
      <c r="F339" s="86"/>
    </row>
    <row r="340" spans="2:6" ht="15.75" x14ac:dyDescent="0.25">
      <c r="B340" s="420"/>
      <c r="D340" s="86"/>
      <c r="E340" s="84"/>
      <c r="F340" s="86"/>
    </row>
    <row r="341" spans="2:6" ht="15.75" x14ac:dyDescent="0.25">
      <c r="B341" s="420"/>
      <c r="D341" s="86"/>
      <c r="E341" s="84"/>
      <c r="F341" s="86"/>
    </row>
    <row r="342" spans="2:6" ht="15.75" x14ac:dyDescent="0.25">
      <c r="B342" s="420"/>
      <c r="D342" s="86"/>
      <c r="E342" s="84"/>
      <c r="F342" s="86"/>
    </row>
    <row r="343" spans="2:6" ht="15.75" x14ac:dyDescent="0.25">
      <c r="B343" s="420"/>
      <c r="D343" s="86"/>
      <c r="E343" s="84"/>
      <c r="F343" s="86"/>
    </row>
    <row r="344" spans="2:6" ht="15.75" x14ac:dyDescent="0.25">
      <c r="B344" s="420"/>
      <c r="D344" s="86"/>
      <c r="E344" s="84"/>
      <c r="F344" s="86"/>
    </row>
    <row r="345" spans="2:6" ht="15.75" x14ac:dyDescent="0.25">
      <c r="B345" s="420"/>
      <c r="D345" s="86"/>
      <c r="E345" s="84"/>
      <c r="F345" s="86"/>
    </row>
    <row r="346" spans="2:6" ht="15.75" x14ac:dyDescent="0.25">
      <c r="B346" s="420"/>
      <c r="D346" s="86"/>
      <c r="E346" s="84"/>
      <c r="F346" s="86"/>
    </row>
    <row r="347" spans="2:6" ht="15.75" x14ac:dyDescent="0.25">
      <c r="B347" s="420"/>
      <c r="D347" s="86"/>
      <c r="E347" s="84"/>
      <c r="F347" s="86"/>
    </row>
    <row r="348" spans="2:6" ht="15.75" x14ac:dyDescent="0.25">
      <c r="B348" s="420"/>
      <c r="D348" s="86"/>
      <c r="E348" s="84"/>
      <c r="F348" s="86"/>
    </row>
    <row r="349" spans="2:6" ht="15.75" x14ac:dyDescent="0.25">
      <c r="B349" s="420"/>
      <c r="D349" s="86"/>
      <c r="E349" s="84"/>
      <c r="F349" s="86"/>
    </row>
    <row r="350" spans="2:6" ht="15.75" x14ac:dyDescent="0.25">
      <c r="B350" s="420"/>
      <c r="D350" s="86"/>
      <c r="E350" s="84"/>
      <c r="F350" s="86"/>
    </row>
    <row r="351" spans="2:6" ht="15.75" x14ac:dyDescent="0.25">
      <c r="B351" s="420"/>
      <c r="D351" s="86"/>
      <c r="E351" s="84"/>
      <c r="F351" s="86"/>
    </row>
    <row r="352" spans="2:6" ht="15.75" x14ac:dyDescent="0.25">
      <c r="B352" s="420"/>
      <c r="D352" s="86"/>
      <c r="E352" s="84"/>
      <c r="F352" s="86"/>
    </row>
    <row r="353" spans="2:6" ht="15.75" x14ac:dyDescent="0.25">
      <c r="B353" s="420"/>
      <c r="D353" s="86"/>
      <c r="E353" s="84"/>
      <c r="F353" s="86"/>
    </row>
    <row r="354" spans="2:6" ht="15.75" x14ac:dyDescent="0.25">
      <c r="B354" s="420"/>
      <c r="D354" s="86"/>
      <c r="E354" s="84"/>
      <c r="F354" s="86"/>
    </row>
    <row r="355" spans="2:6" ht="15.75" x14ac:dyDescent="0.25">
      <c r="B355" s="420"/>
      <c r="D355" s="86"/>
      <c r="E355" s="84"/>
      <c r="F355" s="86"/>
    </row>
    <row r="356" spans="2:6" ht="15.75" x14ac:dyDescent="0.25">
      <c r="B356" s="420"/>
      <c r="D356" s="86"/>
      <c r="E356" s="84"/>
      <c r="F356" s="86"/>
    </row>
    <row r="357" spans="2:6" ht="15.75" x14ac:dyDescent="0.25">
      <c r="B357" s="420"/>
      <c r="D357" s="86"/>
      <c r="E357" s="84"/>
      <c r="F357" s="86"/>
    </row>
    <row r="358" spans="2:6" ht="15.75" x14ac:dyDescent="0.25">
      <c r="B358" s="420"/>
      <c r="D358" s="86"/>
      <c r="E358" s="84"/>
      <c r="F358" s="86"/>
    </row>
    <row r="359" spans="2:6" ht="15.75" x14ac:dyDescent="0.25">
      <c r="B359" s="420"/>
      <c r="D359" s="86"/>
      <c r="E359" s="84"/>
      <c r="F359" s="86"/>
    </row>
    <row r="360" spans="2:6" ht="15.75" x14ac:dyDescent="0.25">
      <c r="B360" s="420"/>
      <c r="D360" s="86"/>
      <c r="E360" s="84"/>
      <c r="F360" s="86"/>
    </row>
    <row r="361" spans="2:6" ht="15.75" x14ac:dyDescent="0.25">
      <c r="B361" s="420"/>
      <c r="D361" s="86"/>
      <c r="E361" s="84"/>
      <c r="F361" s="86"/>
    </row>
    <row r="362" spans="2:6" ht="15.75" x14ac:dyDescent="0.25">
      <c r="B362" s="420"/>
      <c r="D362" s="86"/>
      <c r="E362" s="84"/>
      <c r="F362" s="86"/>
    </row>
    <row r="363" spans="2:6" ht="15.75" x14ac:dyDescent="0.25">
      <c r="B363" s="420"/>
      <c r="D363" s="86"/>
      <c r="E363" s="84"/>
      <c r="F363" s="86"/>
    </row>
    <row r="364" spans="2:6" ht="15.75" x14ac:dyDescent="0.25">
      <c r="B364" s="420"/>
      <c r="D364" s="86"/>
      <c r="E364" s="84"/>
      <c r="F364" s="86"/>
    </row>
    <row r="365" spans="2:6" ht="15.75" x14ac:dyDescent="0.25">
      <c r="B365" s="420"/>
      <c r="D365" s="86"/>
      <c r="E365" s="84"/>
      <c r="F365" s="86"/>
    </row>
    <row r="366" spans="2:6" ht="15.75" x14ac:dyDescent="0.25">
      <c r="B366" s="420"/>
      <c r="D366" s="86"/>
      <c r="E366" s="84"/>
      <c r="F366" s="86"/>
    </row>
    <row r="367" spans="2:6" ht="15.75" x14ac:dyDescent="0.25">
      <c r="B367" s="420"/>
      <c r="D367" s="86"/>
      <c r="E367" s="84"/>
      <c r="F367" s="86"/>
    </row>
    <row r="368" spans="2:6" ht="15.75" x14ac:dyDescent="0.25">
      <c r="B368" s="420"/>
      <c r="D368" s="86"/>
      <c r="E368" s="84"/>
      <c r="F368" s="86"/>
    </row>
    <row r="369" spans="2:6" ht="15.75" x14ac:dyDescent="0.25">
      <c r="B369" s="420"/>
      <c r="D369" s="86"/>
      <c r="E369" s="84"/>
      <c r="F369" s="86"/>
    </row>
    <row r="370" spans="2:6" ht="15.75" x14ac:dyDescent="0.25">
      <c r="B370" s="420"/>
      <c r="D370" s="86"/>
      <c r="E370" s="84"/>
      <c r="F370" s="86"/>
    </row>
    <row r="371" spans="2:6" ht="15.75" x14ac:dyDescent="0.25">
      <c r="B371" s="420"/>
      <c r="D371" s="86"/>
      <c r="E371" s="84"/>
      <c r="F371" s="86"/>
    </row>
    <row r="372" spans="2:6" ht="15.75" x14ac:dyDescent="0.25">
      <c r="B372" s="420"/>
      <c r="D372" s="86"/>
      <c r="E372" s="84"/>
      <c r="F372" s="86"/>
    </row>
    <row r="373" spans="2:6" ht="15.75" x14ac:dyDescent="0.25">
      <c r="B373" s="420"/>
      <c r="D373" s="86"/>
      <c r="E373" s="84"/>
      <c r="F373" s="86"/>
    </row>
    <row r="374" spans="2:6" ht="15.75" x14ac:dyDescent="0.25">
      <c r="B374" s="420"/>
      <c r="D374" s="86"/>
      <c r="E374" s="84"/>
      <c r="F374" s="86"/>
    </row>
    <row r="375" spans="2:6" ht="15.75" x14ac:dyDescent="0.25">
      <c r="B375" s="420"/>
      <c r="D375" s="86"/>
      <c r="E375" s="84"/>
      <c r="F375" s="86"/>
    </row>
    <row r="376" spans="2:6" ht="15.75" x14ac:dyDescent="0.25">
      <c r="B376" s="420"/>
      <c r="D376" s="86"/>
      <c r="E376" s="84"/>
      <c r="F376" s="86"/>
    </row>
    <row r="377" spans="2:6" ht="15.75" x14ac:dyDescent="0.25">
      <c r="B377" s="420"/>
      <c r="D377" s="86"/>
      <c r="E377" s="84"/>
      <c r="F377" s="86"/>
    </row>
    <row r="378" spans="2:6" ht="15.75" x14ac:dyDescent="0.25">
      <c r="B378" s="420"/>
      <c r="D378" s="86"/>
      <c r="E378" s="84"/>
      <c r="F378" s="86"/>
    </row>
    <row r="379" spans="2:6" ht="15.75" x14ac:dyDescent="0.25">
      <c r="B379" s="420"/>
      <c r="D379" s="86"/>
      <c r="E379" s="84"/>
      <c r="F379" s="86"/>
    </row>
    <row r="380" spans="2:6" ht="15.75" x14ac:dyDescent="0.25">
      <c r="B380" s="420"/>
      <c r="D380" s="86"/>
      <c r="E380" s="84"/>
      <c r="F380" s="86"/>
    </row>
    <row r="381" spans="2:6" ht="15.75" x14ac:dyDescent="0.25">
      <c r="B381" s="420"/>
      <c r="D381" s="86"/>
      <c r="E381" s="84"/>
      <c r="F381" s="86"/>
    </row>
    <row r="382" spans="2:6" ht="15.75" x14ac:dyDescent="0.25">
      <c r="B382" s="420"/>
      <c r="D382" s="86"/>
      <c r="E382" s="84"/>
      <c r="F382" s="86"/>
    </row>
    <row r="383" spans="2:6" ht="15.75" x14ac:dyDescent="0.25">
      <c r="B383" s="420"/>
      <c r="D383" s="86"/>
      <c r="E383" s="84"/>
      <c r="F383" s="86"/>
    </row>
    <row r="384" spans="2:6" ht="15.75" x14ac:dyDescent="0.25">
      <c r="B384" s="420"/>
      <c r="D384" s="86"/>
      <c r="E384" s="84"/>
      <c r="F384" s="86"/>
    </row>
    <row r="385" spans="2:6" ht="15.75" x14ac:dyDescent="0.25">
      <c r="B385" s="420"/>
      <c r="D385" s="86"/>
      <c r="E385" s="84"/>
      <c r="F385" s="86"/>
    </row>
    <row r="386" spans="2:6" ht="15.75" x14ac:dyDescent="0.25">
      <c r="B386" s="420"/>
      <c r="D386" s="86"/>
      <c r="E386" s="84"/>
      <c r="F386" s="86"/>
    </row>
    <row r="387" spans="2:6" ht="15.75" x14ac:dyDescent="0.25">
      <c r="B387" s="420"/>
      <c r="D387" s="86"/>
      <c r="E387" s="84"/>
      <c r="F387" s="86"/>
    </row>
    <row r="388" spans="2:6" ht="15.75" x14ac:dyDescent="0.25">
      <c r="B388" s="420"/>
      <c r="D388" s="86"/>
      <c r="E388" s="84"/>
      <c r="F388" s="86"/>
    </row>
    <row r="389" spans="2:6" ht="15.75" x14ac:dyDescent="0.25">
      <c r="B389" s="420"/>
      <c r="D389" s="86"/>
      <c r="E389" s="84"/>
      <c r="F389" s="86"/>
    </row>
    <row r="390" spans="2:6" ht="15.75" x14ac:dyDescent="0.25">
      <c r="B390" s="420"/>
      <c r="D390" s="86"/>
      <c r="E390" s="84"/>
      <c r="F390" s="86"/>
    </row>
    <row r="391" spans="2:6" ht="15.75" x14ac:dyDescent="0.25">
      <c r="B391" s="420"/>
      <c r="D391" s="86"/>
      <c r="E391" s="84"/>
      <c r="F391" s="86"/>
    </row>
    <row r="392" spans="2:6" ht="15.75" x14ac:dyDescent="0.25">
      <c r="B392" s="420"/>
      <c r="D392" s="86"/>
      <c r="E392" s="84"/>
      <c r="F392" s="86"/>
    </row>
    <row r="393" spans="2:6" ht="15.75" x14ac:dyDescent="0.25">
      <c r="B393" s="420"/>
      <c r="D393" s="86"/>
      <c r="E393" s="84"/>
      <c r="F393" s="86"/>
    </row>
    <row r="394" spans="2:6" ht="15.75" x14ac:dyDescent="0.25">
      <c r="B394" s="420"/>
      <c r="D394" s="86"/>
      <c r="E394" s="84"/>
      <c r="F394" s="86"/>
    </row>
    <row r="395" spans="2:6" ht="15.75" x14ac:dyDescent="0.25">
      <c r="B395" s="420"/>
      <c r="D395" s="86"/>
      <c r="E395" s="84"/>
      <c r="F395" s="86"/>
    </row>
    <row r="396" spans="2:6" ht="15.75" x14ac:dyDescent="0.25">
      <c r="B396" s="420"/>
      <c r="D396" s="86"/>
      <c r="E396" s="84"/>
      <c r="F396" s="86"/>
    </row>
    <row r="397" spans="2:6" ht="15.75" x14ac:dyDescent="0.25">
      <c r="B397" s="420"/>
      <c r="D397" s="86"/>
      <c r="E397" s="84"/>
      <c r="F397" s="86"/>
    </row>
    <row r="398" spans="2:6" ht="15.75" x14ac:dyDescent="0.25">
      <c r="B398" s="420"/>
      <c r="D398" s="86"/>
      <c r="E398" s="84"/>
      <c r="F398" s="86"/>
    </row>
    <row r="399" spans="2:6" ht="15.75" x14ac:dyDescent="0.25">
      <c r="B399" s="420"/>
      <c r="D399" s="86"/>
      <c r="E399" s="84"/>
      <c r="F399" s="86"/>
    </row>
    <row r="400" spans="2:6" ht="15.75" x14ac:dyDescent="0.25">
      <c r="B400" s="420"/>
      <c r="D400" s="86"/>
      <c r="E400" s="84"/>
      <c r="F400" s="86"/>
    </row>
    <row r="401" spans="2:6" ht="15.75" x14ac:dyDescent="0.25">
      <c r="B401" s="420"/>
      <c r="D401" s="86"/>
      <c r="E401" s="84"/>
      <c r="F401" s="86"/>
    </row>
    <row r="402" spans="2:6" ht="15.75" x14ac:dyDescent="0.25">
      <c r="B402" s="420"/>
      <c r="D402" s="86"/>
      <c r="E402" s="84"/>
      <c r="F402" s="86"/>
    </row>
    <row r="403" spans="2:6" ht="15.75" x14ac:dyDescent="0.25">
      <c r="B403" s="420"/>
      <c r="D403" s="86"/>
      <c r="E403" s="84"/>
      <c r="F403" s="86"/>
    </row>
    <row r="404" spans="2:6" ht="15.75" x14ac:dyDescent="0.25">
      <c r="B404" s="420"/>
      <c r="D404" s="86"/>
      <c r="E404" s="84"/>
      <c r="F404" s="86"/>
    </row>
    <row r="405" spans="2:6" ht="15.75" x14ac:dyDescent="0.25">
      <c r="B405" s="420"/>
      <c r="D405" s="86"/>
      <c r="E405" s="84"/>
      <c r="F405" s="86"/>
    </row>
    <row r="406" spans="2:6" ht="15.75" x14ac:dyDescent="0.25">
      <c r="B406" s="420"/>
      <c r="D406" s="86"/>
      <c r="E406" s="84"/>
      <c r="F406" s="86"/>
    </row>
    <row r="407" spans="2:6" ht="15.75" x14ac:dyDescent="0.25">
      <c r="B407" s="420"/>
      <c r="D407" s="86"/>
      <c r="E407" s="84"/>
      <c r="F407" s="86"/>
    </row>
    <row r="408" spans="2:6" ht="15.75" x14ac:dyDescent="0.25">
      <c r="B408" s="420"/>
      <c r="D408" s="86"/>
      <c r="E408" s="84"/>
      <c r="F408" s="86"/>
    </row>
    <row r="409" spans="2:6" ht="15.75" x14ac:dyDescent="0.25">
      <c r="B409" s="420"/>
      <c r="D409" s="86"/>
      <c r="E409" s="84"/>
      <c r="F409" s="86"/>
    </row>
    <row r="410" spans="2:6" ht="15.75" x14ac:dyDescent="0.25">
      <c r="B410" s="420"/>
      <c r="D410" s="86"/>
      <c r="E410" s="84"/>
      <c r="F410" s="86"/>
    </row>
    <row r="411" spans="2:6" ht="15.75" x14ac:dyDescent="0.25">
      <c r="B411" s="420"/>
      <c r="D411" s="86"/>
      <c r="E411" s="84"/>
      <c r="F411" s="86"/>
    </row>
    <row r="412" spans="2:6" ht="15.75" x14ac:dyDescent="0.25">
      <c r="B412" s="420"/>
      <c r="D412" s="86"/>
      <c r="E412" s="84"/>
      <c r="F412" s="86"/>
    </row>
    <row r="413" spans="2:6" ht="15.75" x14ac:dyDescent="0.25">
      <c r="B413" s="420"/>
      <c r="D413" s="86"/>
      <c r="E413" s="84"/>
      <c r="F413" s="86"/>
    </row>
    <row r="414" spans="2:6" ht="15.75" x14ac:dyDescent="0.25">
      <c r="B414" s="420"/>
      <c r="D414" s="86"/>
      <c r="E414" s="84"/>
      <c r="F414" s="86"/>
    </row>
    <row r="415" spans="2:6" ht="15.75" x14ac:dyDescent="0.25">
      <c r="B415" s="420"/>
      <c r="D415" s="86"/>
      <c r="E415" s="84"/>
      <c r="F415" s="86"/>
    </row>
    <row r="416" spans="2:6" ht="15.75" x14ac:dyDescent="0.25">
      <c r="B416" s="420"/>
      <c r="D416" s="86"/>
      <c r="E416" s="84"/>
      <c r="F416" s="86"/>
    </row>
    <row r="417" spans="2:6" ht="15.75" x14ac:dyDescent="0.25">
      <c r="B417" s="420"/>
      <c r="D417" s="86"/>
      <c r="E417" s="84"/>
      <c r="F417" s="86"/>
    </row>
    <row r="418" spans="2:6" ht="15.75" x14ac:dyDescent="0.25">
      <c r="B418" s="420"/>
      <c r="D418" s="86"/>
      <c r="E418" s="84"/>
      <c r="F418" s="86"/>
    </row>
    <row r="419" spans="2:6" ht="15.75" x14ac:dyDescent="0.25">
      <c r="B419" s="420"/>
      <c r="D419" s="86"/>
      <c r="E419" s="84"/>
      <c r="F419" s="86"/>
    </row>
    <row r="420" spans="2:6" ht="15.75" x14ac:dyDescent="0.25">
      <c r="B420" s="420"/>
      <c r="D420" s="86"/>
      <c r="E420" s="84"/>
      <c r="F420" s="86"/>
    </row>
    <row r="421" spans="2:6" ht="15.75" x14ac:dyDescent="0.25">
      <c r="B421" s="420"/>
      <c r="D421" s="86"/>
      <c r="E421" s="84"/>
      <c r="F421" s="86"/>
    </row>
    <row r="422" spans="2:6" ht="15.75" x14ac:dyDescent="0.25">
      <c r="B422" s="420"/>
      <c r="D422" s="86"/>
      <c r="E422" s="84"/>
      <c r="F422" s="86"/>
    </row>
    <row r="423" spans="2:6" ht="15.75" x14ac:dyDescent="0.25">
      <c r="B423" s="420"/>
      <c r="D423" s="86"/>
      <c r="E423" s="84"/>
      <c r="F423" s="86"/>
    </row>
    <row r="424" spans="2:6" ht="15.75" x14ac:dyDescent="0.25">
      <c r="B424" s="420"/>
      <c r="D424" s="86"/>
      <c r="E424" s="84"/>
      <c r="F424" s="86"/>
    </row>
    <row r="425" spans="2:6" ht="15.75" x14ac:dyDescent="0.25">
      <c r="B425" s="420"/>
      <c r="D425" s="86"/>
      <c r="E425" s="84"/>
      <c r="F425" s="86"/>
    </row>
    <row r="426" spans="2:6" ht="15.75" x14ac:dyDescent="0.25">
      <c r="B426" s="420"/>
      <c r="D426" s="86"/>
      <c r="E426" s="84"/>
      <c r="F426" s="86"/>
    </row>
    <row r="427" spans="2:6" ht="15.75" x14ac:dyDescent="0.25">
      <c r="B427" s="420"/>
      <c r="D427" s="86"/>
      <c r="E427" s="84"/>
      <c r="F427" s="86"/>
    </row>
    <row r="428" spans="2:6" ht="15.75" x14ac:dyDescent="0.25">
      <c r="B428" s="420"/>
      <c r="D428" s="86"/>
      <c r="E428" s="84"/>
      <c r="F428" s="86"/>
    </row>
    <row r="429" spans="2:6" ht="15.75" x14ac:dyDescent="0.25">
      <c r="B429" s="420"/>
      <c r="D429" s="86"/>
      <c r="E429" s="84"/>
      <c r="F429" s="86"/>
    </row>
    <row r="430" spans="2:6" ht="15.75" x14ac:dyDescent="0.25">
      <c r="B430" s="420"/>
      <c r="D430" s="86"/>
      <c r="E430" s="84"/>
      <c r="F430" s="86"/>
    </row>
    <row r="431" spans="2:6" ht="15.75" x14ac:dyDescent="0.25">
      <c r="B431" s="420"/>
      <c r="D431" s="86"/>
      <c r="E431" s="84"/>
      <c r="F431" s="86"/>
    </row>
    <row r="432" spans="2:6" ht="15.75" x14ac:dyDescent="0.25">
      <c r="B432" s="420"/>
      <c r="D432" s="86"/>
      <c r="E432" s="84"/>
      <c r="F432" s="86"/>
    </row>
    <row r="433" spans="2:6" ht="15.75" x14ac:dyDescent="0.25">
      <c r="B433" s="420"/>
      <c r="D433" s="86"/>
      <c r="E433" s="84"/>
      <c r="F433" s="86"/>
    </row>
    <row r="434" spans="2:6" ht="15.75" x14ac:dyDescent="0.25">
      <c r="B434" s="420"/>
      <c r="D434" s="86"/>
      <c r="E434" s="84"/>
      <c r="F434" s="86"/>
    </row>
    <row r="435" spans="2:6" ht="15.75" x14ac:dyDescent="0.25">
      <c r="B435" s="420"/>
      <c r="D435" s="86"/>
      <c r="E435" s="84"/>
      <c r="F435" s="86"/>
    </row>
    <row r="436" spans="2:6" ht="15.75" x14ac:dyDescent="0.25">
      <c r="B436" s="420"/>
      <c r="D436" s="86"/>
      <c r="E436" s="84"/>
      <c r="F436" s="86"/>
    </row>
    <row r="437" spans="2:6" ht="15.75" x14ac:dyDescent="0.25">
      <c r="B437" s="420"/>
      <c r="D437" s="86"/>
      <c r="E437" s="84"/>
      <c r="F437" s="86"/>
    </row>
    <row r="438" spans="2:6" ht="15.75" x14ac:dyDescent="0.25">
      <c r="B438" s="420"/>
      <c r="D438" s="86"/>
      <c r="E438" s="84"/>
      <c r="F438" s="86"/>
    </row>
    <row r="439" spans="2:6" ht="15.75" x14ac:dyDescent="0.25">
      <c r="B439" s="420"/>
      <c r="D439" s="86"/>
      <c r="E439" s="84"/>
      <c r="F439" s="86"/>
    </row>
    <row r="440" spans="2:6" ht="15.75" x14ac:dyDescent="0.25">
      <c r="B440" s="420"/>
      <c r="D440" s="86"/>
      <c r="E440" s="84"/>
      <c r="F440" s="86"/>
    </row>
    <row r="441" spans="2:6" ht="15.75" x14ac:dyDescent="0.25">
      <c r="B441" s="420"/>
      <c r="D441" s="86"/>
      <c r="E441" s="84"/>
      <c r="F441" s="86"/>
    </row>
    <row r="442" spans="2:6" ht="15.75" x14ac:dyDescent="0.25">
      <c r="B442" s="420"/>
      <c r="D442" s="86"/>
      <c r="E442" s="84"/>
      <c r="F442" s="86"/>
    </row>
    <row r="443" spans="2:6" ht="15.75" x14ac:dyDescent="0.25">
      <c r="B443" s="420"/>
      <c r="D443" s="86"/>
      <c r="E443" s="84"/>
      <c r="F443" s="86"/>
    </row>
    <row r="444" spans="2:6" ht="15.75" x14ac:dyDescent="0.25">
      <c r="B444" s="420"/>
      <c r="D444" s="86"/>
      <c r="E444" s="84"/>
      <c r="F444" s="86"/>
    </row>
    <row r="445" spans="2:6" ht="15.75" x14ac:dyDescent="0.25">
      <c r="B445" s="420"/>
      <c r="D445" s="86"/>
      <c r="E445" s="84"/>
      <c r="F445" s="86"/>
    </row>
    <row r="446" spans="2:6" ht="15.75" x14ac:dyDescent="0.25">
      <c r="B446" s="420"/>
      <c r="D446" s="86"/>
      <c r="E446" s="84"/>
      <c r="F446" s="86"/>
    </row>
    <row r="447" spans="2:6" ht="15.75" x14ac:dyDescent="0.25">
      <c r="B447" s="420"/>
      <c r="D447" s="86"/>
      <c r="E447" s="84"/>
      <c r="F447" s="86"/>
    </row>
    <row r="448" spans="2:6" ht="15.75" x14ac:dyDescent="0.25">
      <c r="B448" s="420"/>
      <c r="D448" s="86"/>
      <c r="E448" s="84"/>
      <c r="F448" s="86"/>
    </row>
    <row r="449" spans="2:6" ht="15.75" x14ac:dyDescent="0.25">
      <c r="B449" s="420"/>
      <c r="D449" s="86"/>
      <c r="E449" s="84"/>
      <c r="F449" s="86"/>
    </row>
    <row r="450" spans="2:6" ht="15.75" x14ac:dyDescent="0.25">
      <c r="B450" s="420"/>
      <c r="D450" s="86"/>
      <c r="E450" s="84"/>
      <c r="F450" s="86"/>
    </row>
    <row r="451" spans="2:6" ht="15.75" x14ac:dyDescent="0.25">
      <c r="B451" s="420"/>
      <c r="D451" s="86"/>
      <c r="E451" s="84"/>
      <c r="F451" s="86"/>
    </row>
    <row r="452" spans="2:6" ht="15.75" x14ac:dyDescent="0.25">
      <c r="B452" s="420"/>
      <c r="D452" s="86"/>
      <c r="E452" s="84"/>
      <c r="F452" s="86"/>
    </row>
    <row r="453" spans="2:6" ht="15.75" x14ac:dyDescent="0.25">
      <c r="B453" s="420"/>
      <c r="D453" s="86"/>
      <c r="E453" s="84"/>
      <c r="F453" s="86"/>
    </row>
    <row r="454" spans="2:6" ht="15.75" x14ac:dyDescent="0.25">
      <c r="B454" s="420"/>
      <c r="D454" s="86"/>
      <c r="E454" s="84"/>
      <c r="F454" s="86"/>
    </row>
    <row r="455" spans="2:6" ht="15.75" x14ac:dyDescent="0.25">
      <c r="B455" s="420"/>
      <c r="D455" s="86"/>
      <c r="E455" s="84"/>
      <c r="F455" s="86"/>
    </row>
    <row r="456" spans="2:6" ht="15.75" x14ac:dyDescent="0.25">
      <c r="B456" s="420"/>
      <c r="D456" s="86"/>
      <c r="E456" s="84"/>
      <c r="F456" s="86"/>
    </row>
    <row r="457" spans="2:6" ht="15.75" x14ac:dyDescent="0.25">
      <c r="B457" s="420"/>
      <c r="D457" s="86"/>
      <c r="E457" s="84"/>
      <c r="F457" s="86"/>
    </row>
    <row r="458" spans="2:6" ht="15.75" x14ac:dyDescent="0.25">
      <c r="B458" s="420"/>
      <c r="D458" s="86"/>
      <c r="E458" s="84"/>
      <c r="F458" s="86"/>
    </row>
    <row r="459" spans="2:6" ht="15.75" x14ac:dyDescent="0.25">
      <c r="B459" s="420"/>
      <c r="D459" s="86"/>
      <c r="E459" s="84"/>
      <c r="F459" s="86"/>
    </row>
    <row r="460" spans="2:6" ht="15.75" x14ac:dyDescent="0.25">
      <c r="B460" s="420"/>
      <c r="D460" s="86"/>
      <c r="E460" s="84"/>
      <c r="F460" s="86"/>
    </row>
    <row r="461" spans="2:6" ht="15.75" x14ac:dyDescent="0.25">
      <c r="B461" s="420"/>
      <c r="D461" s="86"/>
      <c r="E461" s="84"/>
      <c r="F461" s="86"/>
    </row>
    <row r="462" spans="2:6" ht="15.75" x14ac:dyDescent="0.25">
      <c r="B462" s="420"/>
      <c r="D462" s="86"/>
      <c r="E462" s="84"/>
      <c r="F462" s="86"/>
    </row>
    <row r="463" spans="2:6" ht="15.75" x14ac:dyDescent="0.25">
      <c r="B463" s="420"/>
      <c r="D463" s="86"/>
      <c r="E463" s="84"/>
      <c r="F463" s="86"/>
    </row>
    <row r="464" spans="2:6" ht="15.75" x14ac:dyDescent="0.25">
      <c r="B464" s="420"/>
      <c r="D464" s="86"/>
      <c r="E464" s="84"/>
      <c r="F464" s="86"/>
    </row>
    <row r="465" spans="2:6" ht="15.75" x14ac:dyDescent="0.25">
      <c r="B465" s="420"/>
      <c r="D465" s="86"/>
      <c r="E465" s="84"/>
      <c r="F465" s="86"/>
    </row>
    <row r="466" spans="2:6" ht="15.75" x14ac:dyDescent="0.25">
      <c r="B466" s="420"/>
      <c r="D466" s="86"/>
      <c r="E466" s="84"/>
      <c r="F466" s="86"/>
    </row>
    <row r="467" spans="2:6" ht="15.75" x14ac:dyDescent="0.25">
      <c r="B467" s="420"/>
      <c r="D467" s="86"/>
      <c r="E467" s="84"/>
      <c r="F467" s="86"/>
    </row>
    <row r="468" spans="2:6" ht="15.75" x14ac:dyDescent="0.25">
      <c r="B468" s="420"/>
      <c r="D468" s="86"/>
      <c r="E468" s="84"/>
      <c r="F468" s="86"/>
    </row>
    <row r="469" spans="2:6" ht="15.75" x14ac:dyDescent="0.25">
      <c r="B469" s="420"/>
      <c r="D469" s="86"/>
      <c r="E469" s="84"/>
      <c r="F469" s="86"/>
    </row>
    <row r="470" spans="2:6" ht="15.75" x14ac:dyDescent="0.25">
      <c r="B470" s="420"/>
      <c r="D470" s="86"/>
      <c r="E470" s="84"/>
      <c r="F470" s="86"/>
    </row>
    <row r="471" spans="2:6" ht="15.75" x14ac:dyDescent="0.25">
      <c r="B471" s="420"/>
      <c r="D471" s="86"/>
      <c r="E471" s="84"/>
      <c r="F471" s="86"/>
    </row>
    <row r="472" spans="2:6" ht="15.75" x14ac:dyDescent="0.25">
      <c r="B472" s="420"/>
      <c r="D472" s="86"/>
      <c r="E472" s="84"/>
      <c r="F472" s="86"/>
    </row>
    <row r="473" spans="2:6" ht="15.75" x14ac:dyDescent="0.25">
      <c r="B473" s="420"/>
      <c r="D473" s="86"/>
      <c r="E473" s="84"/>
      <c r="F473" s="86"/>
    </row>
    <row r="474" spans="2:6" ht="15.75" x14ac:dyDescent="0.25">
      <c r="B474" s="420"/>
      <c r="D474" s="86"/>
      <c r="E474" s="84"/>
      <c r="F474" s="86"/>
    </row>
    <row r="475" spans="2:6" ht="15.75" x14ac:dyDescent="0.25">
      <c r="B475" s="420"/>
      <c r="D475" s="86"/>
      <c r="E475" s="84"/>
      <c r="F475" s="86"/>
    </row>
    <row r="476" spans="2:6" ht="15.75" x14ac:dyDescent="0.25">
      <c r="B476" s="420"/>
      <c r="D476" s="86"/>
      <c r="E476" s="84"/>
      <c r="F476" s="86"/>
    </row>
    <row r="477" spans="2:6" ht="15.75" x14ac:dyDescent="0.25">
      <c r="B477" s="420"/>
      <c r="D477" s="86"/>
      <c r="E477" s="84"/>
      <c r="F477" s="86"/>
    </row>
    <row r="478" spans="2:6" ht="15.75" x14ac:dyDescent="0.25">
      <c r="B478" s="420"/>
      <c r="D478" s="86"/>
      <c r="E478" s="84"/>
      <c r="F478" s="86"/>
    </row>
    <row r="479" spans="2:6" ht="15.75" x14ac:dyDescent="0.25">
      <c r="B479" s="420"/>
      <c r="D479" s="86"/>
      <c r="E479" s="84"/>
      <c r="F479" s="86"/>
    </row>
    <row r="480" spans="2:6" ht="15.75" x14ac:dyDescent="0.25">
      <c r="B480" s="420"/>
      <c r="D480" s="86"/>
      <c r="E480" s="84"/>
      <c r="F480" s="86"/>
    </row>
    <row r="481" spans="2:6" ht="15.75" x14ac:dyDescent="0.25">
      <c r="B481" s="420"/>
      <c r="D481" s="86"/>
      <c r="E481" s="84"/>
      <c r="F481" s="86"/>
    </row>
    <row r="482" spans="2:6" ht="15.75" x14ac:dyDescent="0.25">
      <c r="B482" s="420"/>
      <c r="D482" s="86"/>
      <c r="E482" s="84"/>
      <c r="F482" s="86"/>
    </row>
    <row r="483" spans="2:6" ht="15.75" x14ac:dyDescent="0.25">
      <c r="B483" s="420"/>
      <c r="D483" s="86"/>
      <c r="E483" s="84"/>
      <c r="F483" s="86"/>
    </row>
    <row r="484" spans="2:6" ht="15.75" x14ac:dyDescent="0.25">
      <c r="B484" s="420"/>
      <c r="D484" s="86"/>
      <c r="E484" s="84"/>
      <c r="F484" s="86"/>
    </row>
    <row r="485" spans="2:6" ht="15.75" x14ac:dyDescent="0.25">
      <c r="B485" s="420"/>
      <c r="D485" s="86"/>
      <c r="E485" s="84"/>
      <c r="F485" s="86"/>
    </row>
    <row r="486" spans="2:6" ht="15.75" x14ac:dyDescent="0.25">
      <c r="B486" s="420"/>
      <c r="D486" s="86"/>
      <c r="E486" s="84"/>
      <c r="F486" s="86"/>
    </row>
    <row r="487" spans="2:6" ht="15.75" x14ac:dyDescent="0.25">
      <c r="B487" s="420"/>
      <c r="D487" s="86"/>
      <c r="E487" s="84"/>
      <c r="F487" s="86"/>
    </row>
    <row r="488" spans="2:6" ht="15.75" x14ac:dyDescent="0.25">
      <c r="B488" s="420"/>
      <c r="D488" s="86"/>
      <c r="E488" s="84"/>
      <c r="F488" s="86"/>
    </row>
    <row r="489" spans="2:6" ht="15.75" x14ac:dyDescent="0.25">
      <c r="B489" s="420"/>
      <c r="D489" s="86"/>
      <c r="E489" s="84"/>
      <c r="F489" s="86"/>
    </row>
    <row r="490" spans="2:6" ht="15.75" x14ac:dyDescent="0.25">
      <c r="B490" s="420"/>
      <c r="D490" s="86"/>
      <c r="E490" s="84"/>
      <c r="F490" s="86"/>
    </row>
    <row r="491" spans="2:6" ht="15.75" x14ac:dyDescent="0.25">
      <c r="B491" s="420"/>
      <c r="D491" s="86"/>
      <c r="E491" s="84"/>
      <c r="F491" s="86"/>
    </row>
    <row r="492" spans="2:6" ht="15.75" x14ac:dyDescent="0.25">
      <c r="B492" s="420"/>
      <c r="D492" s="86"/>
      <c r="E492" s="84"/>
      <c r="F492" s="86"/>
    </row>
    <row r="493" spans="2:6" ht="15.75" x14ac:dyDescent="0.25">
      <c r="B493" s="420"/>
      <c r="D493" s="86"/>
      <c r="E493" s="84"/>
      <c r="F493" s="86"/>
    </row>
    <row r="494" spans="2:6" ht="15.75" x14ac:dyDescent="0.25">
      <c r="B494" s="420"/>
      <c r="D494" s="86"/>
      <c r="E494" s="84"/>
      <c r="F494" s="86"/>
    </row>
    <row r="495" spans="2:6" ht="15.75" x14ac:dyDescent="0.25">
      <c r="B495" s="420"/>
      <c r="D495" s="86"/>
      <c r="E495" s="84"/>
      <c r="F495" s="86"/>
    </row>
    <row r="496" spans="2:6" ht="15.75" x14ac:dyDescent="0.25">
      <c r="B496" s="420"/>
      <c r="D496" s="86"/>
      <c r="E496" s="84"/>
      <c r="F496" s="86"/>
    </row>
    <row r="497" spans="2:6" ht="15.75" x14ac:dyDescent="0.25">
      <c r="B497" s="420"/>
      <c r="D497" s="86"/>
      <c r="E497" s="84"/>
      <c r="F497" s="86"/>
    </row>
    <row r="498" spans="2:6" ht="15.75" x14ac:dyDescent="0.25">
      <c r="B498" s="420"/>
      <c r="D498" s="86"/>
      <c r="E498" s="84"/>
      <c r="F498" s="86"/>
    </row>
    <row r="499" spans="2:6" ht="15.75" x14ac:dyDescent="0.25">
      <c r="B499" s="420"/>
      <c r="D499" s="86"/>
      <c r="E499" s="84"/>
      <c r="F499" s="86"/>
    </row>
    <row r="500" spans="2:6" ht="15.75" x14ac:dyDescent="0.25">
      <c r="B500" s="420"/>
      <c r="D500" s="86"/>
      <c r="E500" s="84"/>
      <c r="F500" s="86"/>
    </row>
    <row r="501" spans="2:6" ht="15.75" x14ac:dyDescent="0.25">
      <c r="B501" s="420"/>
      <c r="D501" s="86"/>
      <c r="E501" s="84"/>
      <c r="F501" s="86"/>
    </row>
    <row r="502" spans="2:6" ht="15.75" x14ac:dyDescent="0.25">
      <c r="B502" s="420"/>
      <c r="D502" s="86"/>
      <c r="E502" s="84"/>
      <c r="F502" s="86"/>
    </row>
    <row r="503" spans="2:6" ht="15.75" x14ac:dyDescent="0.25">
      <c r="B503" s="420"/>
      <c r="D503" s="86"/>
      <c r="E503" s="84"/>
      <c r="F503" s="86"/>
    </row>
    <row r="504" spans="2:6" ht="15.75" x14ac:dyDescent="0.25">
      <c r="B504" s="420"/>
      <c r="D504" s="86"/>
      <c r="E504" s="84"/>
      <c r="F504" s="86"/>
    </row>
    <row r="505" spans="2:6" ht="15.75" x14ac:dyDescent="0.25">
      <c r="B505" s="420"/>
      <c r="D505" s="86"/>
      <c r="E505" s="84"/>
      <c r="F505" s="86"/>
    </row>
    <row r="506" spans="2:6" ht="15.75" x14ac:dyDescent="0.25">
      <c r="B506" s="420"/>
      <c r="D506" s="86"/>
      <c r="E506" s="84"/>
      <c r="F506" s="86"/>
    </row>
    <row r="507" spans="2:6" ht="15.75" x14ac:dyDescent="0.25">
      <c r="B507" s="420"/>
      <c r="D507" s="86"/>
      <c r="E507" s="84"/>
      <c r="F507" s="86"/>
    </row>
    <row r="508" spans="2:6" ht="15.75" x14ac:dyDescent="0.25">
      <c r="B508" s="420"/>
      <c r="D508" s="86"/>
      <c r="E508" s="84"/>
      <c r="F508" s="86"/>
    </row>
    <row r="509" spans="2:6" ht="15.75" x14ac:dyDescent="0.25">
      <c r="B509" s="420"/>
      <c r="D509" s="86"/>
      <c r="E509" s="84"/>
      <c r="F509" s="86"/>
    </row>
    <row r="510" spans="2:6" ht="15.75" x14ac:dyDescent="0.25">
      <c r="B510" s="420"/>
      <c r="D510" s="86"/>
      <c r="E510" s="84"/>
      <c r="F510" s="86"/>
    </row>
    <row r="511" spans="2:6" ht="15.75" x14ac:dyDescent="0.25">
      <c r="B511" s="420"/>
      <c r="D511" s="86"/>
      <c r="E511" s="84"/>
      <c r="F511" s="86"/>
    </row>
    <row r="512" spans="2:6" ht="15.75" x14ac:dyDescent="0.25">
      <c r="B512" s="420"/>
      <c r="D512" s="86"/>
      <c r="E512" s="84"/>
      <c r="F512" s="86"/>
    </row>
    <row r="513" spans="2:6" ht="15.75" x14ac:dyDescent="0.25">
      <c r="B513" s="420"/>
      <c r="D513" s="86"/>
      <c r="E513" s="84"/>
      <c r="F513" s="86"/>
    </row>
    <row r="514" spans="2:6" ht="15.75" x14ac:dyDescent="0.25">
      <c r="B514" s="420"/>
      <c r="D514" s="86"/>
      <c r="E514" s="84"/>
      <c r="F514" s="86"/>
    </row>
    <row r="515" spans="2:6" ht="15.75" x14ac:dyDescent="0.25">
      <c r="B515" s="420"/>
      <c r="D515" s="86"/>
      <c r="E515" s="84"/>
      <c r="F515" s="86"/>
    </row>
    <row r="516" spans="2:6" ht="15.75" x14ac:dyDescent="0.25">
      <c r="B516" s="420"/>
      <c r="D516" s="86"/>
      <c r="E516" s="84"/>
      <c r="F516" s="86"/>
    </row>
    <row r="517" spans="2:6" ht="15.75" x14ac:dyDescent="0.25">
      <c r="B517" s="420"/>
      <c r="D517" s="86"/>
      <c r="E517" s="84"/>
      <c r="F517" s="86"/>
    </row>
    <row r="518" spans="2:6" ht="15.75" x14ac:dyDescent="0.25">
      <c r="B518" s="420"/>
      <c r="D518" s="86"/>
      <c r="E518" s="84"/>
      <c r="F518" s="86"/>
    </row>
    <row r="519" spans="2:6" ht="15.75" x14ac:dyDescent="0.25">
      <c r="B519" s="420"/>
      <c r="D519" s="86"/>
      <c r="E519" s="84"/>
      <c r="F519" s="86"/>
    </row>
    <row r="520" spans="2:6" ht="15.75" x14ac:dyDescent="0.25">
      <c r="B520" s="420"/>
      <c r="D520" s="86"/>
      <c r="E520" s="84"/>
      <c r="F520" s="86"/>
    </row>
    <row r="521" spans="2:6" ht="15.75" x14ac:dyDescent="0.25">
      <c r="B521" s="420"/>
      <c r="D521" s="86"/>
      <c r="E521" s="84"/>
      <c r="F521" s="86"/>
    </row>
    <row r="522" spans="2:6" ht="15.75" x14ac:dyDescent="0.25">
      <c r="B522" s="420"/>
      <c r="D522" s="86"/>
      <c r="E522" s="84"/>
      <c r="F522" s="86"/>
    </row>
    <row r="523" spans="2:6" ht="15.75" x14ac:dyDescent="0.25">
      <c r="B523" s="420"/>
      <c r="D523" s="86"/>
      <c r="E523" s="84"/>
      <c r="F523" s="86"/>
    </row>
    <row r="524" spans="2:6" ht="15.75" x14ac:dyDescent="0.25">
      <c r="B524" s="420"/>
      <c r="D524" s="86"/>
      <c r="E524" s="84"/>
      <c r="F524" s="86"/>
    </row>
    <row r="525" spans="2:6" ht="15.75" x14ac:dyDescent="0.25">
      <c r="B525" s="420"/>
      <c r="D525" s="86"/>
      <c r="E525" s="84"/>
      <c r="F525" s="86"/>
    </row>
    <row r="526" spans="2:6" ht="15.75" x14ac:dyDescent="0.25">
      <c r="B526" s="420"/>
      <c r="D526" s="86"/>
      <c r="E526" s="84"/>
      <c r="F526" s="86"/>
    </row>
    <row r="527" spans="2:6" ht="15.75" x14ac:dyDescent="0.25">
      <c r="B527" s="420"/>
      <c r="D527" s="86"/>
      <c r="E527" s="84"/>
      <c r="F527" s="86"/>
    </row>
    <row r="528" spans="2:6" ht="15.75" x14ac:dyDescent="0.25">
      <c r="B528" s="420"/>
      <c r="D528" s="86"/>
      <c r="E528" s="84"/>
      <c r="F528" s="86"/>
    </row>
    <row r="529" spans="2:6" ht="15.75" x14ac:dyDescent="0.25">
      <c r="B529" s="420"/>
      <c r="D529" s="86"/>
      <c r="E529" s="84"/>
      <c r="F529" s="86"/>
    </row>
    <row r="530" spans="2:6" ht="15.75" x14ac:dyDescent="0.25">
      <c r="B530" s="420"/>
      <c r="D530" s="86"/>
      <c r="E530" s="84"/>
      <c r="F530" s="86"/>
    </row>
    <row r="531" spans="2:6" ht="15.75" x14ac:dyDescent="0.25">
      <c r="B531" s="420"/>
      <c r="D531" s="86"/>
      <c r="E531" s="84"/>
      <c r="F531" s="86"/>
    </row>
    <row r="532" spans="2:6" ht="15.75" x14ac:dyDescent="0.25">
      <c r="B532" s="420"/>
      <c r="D532" s="86"/>
      <c r="E532" s="84"/>
      <c r="F532" s="86"/>
    </row>
    <row r="533" spans="2:6" ht="15.75" x14ac:dyDescent="0.25">
      <c r="B533" s="420"/>
      <c r="D533" s="86"/>
      <c r="E533" s="84"/>
      <c r="F533" s="86"/>
    </row>
    <row r="534" spans="2:6" ht="15.75" x14ac:dyDescent="0.25">
      <c r="B534" s="420"/>
      <c r="D534" s="86"/>
      <c r="E534" s="84"/>
      <c r="F534" s="86"/>
    </row>
    <row r="535" spans="2:6" ht="15.75" x14ac:dyDescent="0.25">
      <c r="B535" s="420"/>
      <c r="D535" s="86"/>
      <c r="E535" s="84"/>
      <c r="F535" s="86"/>
    </row>
    <row r="536" spans="2:6" ht="15.75" x14ac:dyDescent="0.25">
      <c r="B536" s="420"/>
      <c r="D536" s="86"/>
      <c r="E536" s="84"/>
      <c r="F536" s="86"/>
    </row>
    <row r="537" spans="2:6" ht="15.75" x14ac:dyDescent="0.25">
      <c r="B537" s="420"/>
      <c r="D537" s="86"/>
      <c r="E537" s="84"/>
      <c r="F537" s="86"/>
    </row>
    <row r="538" spans="2:6" ht="15.75" x14ac:dyDescent="0.25">
      <c r="B538" s="420"/>
      <c r="D538" s="86"/>
      <c r="E538" s="84"/>
      <c r="F538" s="86"/>
    </row>
    <row r="539" spans="2:6" ht="15.75" x14ac:dyDescent="0.25">
      <c r="B539" s="420"/>
      <c r="D539" s="86"/>
      <c r="E539" s="84"/>
      <c r="F539" s="86"/>
    </row>
    <row r="540" spans="2:6" ht="15.75" x14ac:dyDescent="0.25">
      <c r="B540" s="420"/>
      <c r="D540" s="86"/>
      <c r="E540" s="84"/>
      <c r="F540" s="86"/>
    </row>
    <row r="541" spans="2:6" ht="15.75" x14ac:dyDescent="0.25">
      <c r="B541" s="420"/>
      <c r="D541" s="86"/>
      <c r="E541" s="84"/>
      <c r="F541" s="86"/>
    </row>
    <row r="542" spans="2:6" ht="15.75" x14ac:dyDescent="0.25">
      <c r="B542" s="420"/>
      <c r="D542" s="86"/>
      <c r="E542" s="84"/>
      <c r="F542" s="86"/>
    </row>
    <row r="543" spans="2:6" ht="15.75" x14ac:dyDescent="0.25">
      <c r="B543" s="420"/>
      <c r="D543" s="86"/>
      <c r="E543" s="84"/>
      <c r="F543" s="86"/>
    </row>
    <row r="544" spans="2:6" ht="15.75" x14ac:dyDescent="0.25">
      <c r="B544" s="420"/>
      <c r="D544" s="86"/>
      <c r="E544" s="84"/>
      <c r="F544" s="86"/>
    </row>
    <row r="545" spans="2:6" ht="15.75" x14ac:dyDescent="0.25">
      <c r="B545" s="420"/>
      <c r="D545" s="86"/>
      <c r="E545" s="84"/>
      <c r="F545" s="86"/>
    </row>
    <row r="546" spans="2:6" ht="15.75" x14ac:dyDescent="0.25">
      <c r="B546" s="420"/>
      <c r="D546" s="86"/>
      <c r="E546" s="84"/>
      <c r="F546" s="86"/>
    </row>
    <row r="547" spans="2:6" ht="15.75" x14ac:dyDescent="0.25">
      <c r="B547" s="420"/>
      <c r="D547" s="86"/>
      <c r="E547" s="84"/>
      <c r="F547" s="86"/>
    </row>
    <row r="548" spans="2:6" ht="15.75" x14ac:dyDescent="0.25">
      <c r="B548" s="420"/>
      <c r="D548" s="86"/>
      <c r="E548" s="84"/>
      <c r="F548" s="86"/>
    </row>
    <row r="549" spans="2:6" ht="15.75" x14ac:dyDescent="0.25">
      <c r="B549" s="420"/>
      <c r="D549" s="86"/>
      <c r="E549" s="84"/>
      <c r="F549" s="86"/>
    </row>
    <row r="550" spans="2:6" ht="15.75" x14ac:dyDescent="0.25">
      <c r="B550" s="420"/>
      <c r="D550" s="86"/>
      <c r="E550" s="84"/>
      <c r="F550" s="86"/>
    </row>
    <row r="551" spans="2:6" ht="15.75" x14ac:dyDescent="0.25">
      <c r="B551" s="420"/>
      <c r="D551" s="86"/>
      <c r="E551" s="84"/>
      <c r="F551" s="86"/>
    </row>
    <row r="552" spans="2:6" ht="15.75" x14ac:dyDescent="0.25">
      <c r="B552" s="420"/>
      <c r="D552" s="86"/>
      <c r="E552" s="84"/>
      <c r="F552" s="86"/>
    </row>
    <row r="553" spans="2:6" ht="15.75" x14ac:dyDescent="0.25">
      <c r="B553" s="420"/>
      <c r="D553" s="86"/>
      <c r="E553" s="84"/>
      <c r="F553" s="86"/>
    </row>
    <row r="554" spans="2:6" ht="15.75" x14ac:dyDescent="0.25">
      <c r="B554" s="420"/>
      <c r="D554" s="86"/>
      <c r="E554" s="84"/>
      <c r="F554" s="86"/>
    </row>
    <row r="555" spans="2:6" ht="15.75" x14ac:dyDescent="0.25">
      <c r="B555" s="420"/>
      <c r="D555" s="86"/>
      <c r="E555" s="84"/>
      <c r="F555" s="86"/>
    </row>
    <row r="556" spans="2:6" ht="15.75" x14ac:dyDescent="0.25">
      <c r="B556" s="420"/>
      <c r="D556" s="86"/>
      <c r="E556" s="84"/>
      <c r="F556" s="86"/>
    </row>
    <row r="557" spans="2:6" ht="15.75" x14ac:dyDescent="0.25">
      <c r="B557" s="420"/>
      <c r="D557" s="86"/>
      <c r="E557" s="84"/>
      <c r="F557" s="86"/>
    </row>
    <row r="558" spans="2:6" ht="15.75" x14ac:dyDescent="0.25">
      <c r="B558" s="420"/>
      <c r="D558" s="86"/>
      <c r="E558" s="84"/>
      <c r="F558" s="86"/>
    </row>
    <row r="559" spans="2:6" ht="15.75" x14ac:dyDescent="0.25">
      <c r="B559" s="420"/>
      <c r="D559" s="86"/>
      <c r="E559" s="84"/>
      <c r="F559" s="86"/>
    </row>
    <row r="560" spans="2:6" ht="15.75" x14ac:dyDescent="0.25">
      <c r="B560" s="420"/>
      <c r="D560" s="86"/>
      <c r="E560" s="84"/>
      <c r="F560" s="86"/>
    </row>
    <row r="561" spans="2:6" ht="15.75" x14ac:dyDescent="0.25">
      <c r="B561" s="420"/>
      <c r="D561" s="86"/>
      <c r="E561" s="84"/>
      <c r="F561" s="86"/>
    </row>
    <row r="562" spans="2:6" ht="15.75" x14ac:dyDescent="0.25">
      <c r="B562" s="420"/>
      <c r="D562" s="86"/>
      <c r="E562" s="84"/>
      <c r="F562" s="86"/>
    </row>
    <row r="563" spans="2:6" ht="15.75" x14ac:dyDescent="0.25">
      <c r="B563" s="420"/>
      <c r="D563" s="86"/>
      <c r="E563" s="84"/>
      <c r="F563" s="86"/>
    </row>
    <row r="564" spans="2:6" ht="15.75" x14ac:dyDescent="0.25">
      <c r="B564" s="420"/>
      <c r="D564" s="86"/>
      <c r="E564" s="84"/>
      <c r="F564" s="86"/>
    </row>
    <row r="565" spans="2:6" ht="15.75" x14ac:dyDescent="0.25">
      <c r="B565" s="420"/>
      <c r="D565" s="86"/>
      <c r="E565" s="84"/>
      <c r="F565" s="86"/>
    </row>
    <row r="566" spans="2:6" ht="15.75" x14ac:dyDescent="0.25">
      <c r="B566" s="420"/>
      <c r="D566" s="86"/>
      <c r="E566" s="84"/>
      <c r="F566" s="86"/>
    </row>
    <row r="567" spans="2:6" ht="15.75" x14ac:dyDescent="0.25">
      <c r="B567" s="420"/>
      <c r="D567" s="86"/>
      <c r="E567" s="84"/>
      <c r="F567" s="86"/>
    </row>
    <row r="568" spans="2:6" ht="15.75" x14ac:dyDescent="0.25">
      <c r="B568" s="420"/>
      <c r="D568" s="86"/>
      <c r="E568" s="84"/>
      <c r="F568" s="86"/>
    </row>
    <row r="569" spans="2:6" ht="15.75" x14ac:dyDescent="0.25">
      <c r="B569" s="420"/>
      <c r="D569" s="86"/>
      <c r="E569" s="84"/>
      <c r="F569" s="86"/>
    </row>
    <row r="570" spans="2:6" ht="15.75" x14ac:dyDescent="0.25">
      <c r="B570" s="420"/>
      <c r="D570" s="86"/>
      <c r="E570" s="84"/>
      <c r="F570" s="86"/>
    </row>
    <row r="571" spans="2:6" ht="15.75" x14ac:dyDescent="0.25">
      <c r="B571" s="420"/>
      <c r="D571" s="86"/>
      <c r="E571" s="84"/>
      <c r="F571" s="86"/>
    </row>
    <row r="572" spans="2:6" ht="15.75" x14ac:dyDescent="0.25">
      <c r="B572" s="420"/>
      <c r="D572" s="86"/>
      <c r="E572" s="84"/>
      <c r="F572" s="86"/>
    </row>
    <row r="573" spans="2:6" ht="15.75" x14ac:dyDescent="0.25">
      <c r="B573" s="420"/>
      <c r="D573" s="86"/>
      <c r="E573" s="84"/>
      <c r="F573" s="86"/>
    </row>
    <row r="574" spans="2:6" ht="15.75" x14ac:dyDescent="0.25">
      <c r="B574" s="420"/>
      <c r="D574" s="86"/>
      <c r="E574" s="84"/>
      <c r="F574" s="86"/>
    </row>
    <row r="575" spans="2:6" ht="15.75" x14ac:dyDescent="0.25">
      <c r="B575" s="420"/>
      <c r="D575" s="86"/>
      <c r="E575" s="84"/>
      <c r="F575" s="86"/>
    </row>
    <row r="576" spans="2:6" ht="15.75" x14ac:dyDescent="0.25">
      <c r="B576" s="420"/>
      <c r="D576" s="86"/>
      <c r="E576" s="84"/>
      <c r="F576" s="86"/>
    </row>
    <row r="577" spans="2:6" ht="15.75" x14ac:dyDescent="0.25">
      <c r="B577" s="420"/>
      <c r="D577" s="86"/>
      <c r="E577" s="84"/>
      <c r="F577" s="86"/>
    </row>
    <row r="578" spans="2:6" ht="15.75" x14ac:dyDescent="0.25">
      <c r="B578" s="420"/>
      <c r="D578" s="86"/>
      <c r="E578" s="84"/>
      <c r="F578" s="86"/>
    </row>
    <row r="579" spans="2:6" ht="15.75" x14ac:dyDescent="0.25">
      <c r="B579" s="420"/>
      <c r="D579" s="86"/>
      <c r="E579" s="84"/>
      <c r="F579" s="86"/>
    </row>
    <row r="580" spans="2:6" ht="15.75" x14ac:dyDescent="0.25">
      <c r="B580" s="420"/>
      <c r="D580" s="86"/>
      <c r="E580" s="84"/>
      <c r="F580" s="86"/>
    </row>
    <row r="581" spans="2:6" ht="15.75" x14ac:dyDescent="0.25">
      <c r="B581" s="420"/>
      <c r="D581" s="86"/>
      <c r="E581" s="84"/>
      <c r="F581" s="86"/>
    </row>
    <row r="582" spans="2:6" ht="15.75" x14ac:dyDescent="0.25">
      <c r="B582" s="420"/>
      <c r="D582" s="86"/>
      <c r="E582" s="84"/>
      <c r="F582" s="86"/>
    </row>
    <row r="583" spans="2:6" ht="15.75" x14ac:dyDescent="0.25">
      <c r="B583" s="420"/>
      <c r="D583" s="86"/>
      <c r="E583" s="84"/>
      <c r="F583" s="86"/>
    </row>
    <row r="584" spans="2:6" ht="15.75" x14ac:dyDescent="0.25">
      <c r="B584" s="420"/>
      <c r="D584" s="86"/>
      <c r="E584" s="84"/>
      <c r="F584" s="86"/>
    </row>
    <row r="585" spans="2:6" ht="15.75" x14ac:dyDescent="0.25">
      <c r="B585" s="420"/>
      <c r="D585" s="86"/>
      <c r="E585" s="84"/>
      <c r="F585" s="86"/>
    </row>
    <row r="586" spans="2:6" ht="15.75" x14ac:dyDescent="0.25">
      <c r="B586" s="420"/>
      <c r="D586" s="86"/>
      <c r="E586" s="84"/>
      <c r="F586" s="86"/>
    </row>
    <row r="587" spans="2:6" ht="15.75" x14ac:dyDescent="0.25">
      <c r="B587" s="420"/>
      <c r="D587" s="86"/>
      <c r="E587" s="84"/>
      <c r="F587" s="86"/>
    </row>
    <row r="588" spans="2:6" ht="15.75" x14ac:dyDescent="0.25">
      <c r="B588" s="420"/>
      <c r="D588" s="86"/>
      <c r="E588" s="84"/>
      <c r="F588" s="86"/>
    </row>
    <row r="589" spans="2:6" ht="15.75" x14ac:dyDescent="0.25">
      <c r="B589" s="420"/>
      <c r="D589" s="86"/>
      <c r="E589" s="84"/>
      <c r="F589" s="86"/>
    </row>
    <row r="590" spans="2:6" ht="15.75" x14ac:dyDescent="0.25">
      <c r="B590" s="420"/>
      <c r="D590" s="86"/>
      <c r="E590" s="84"/>
      <c r="F590" s="86"/>
    </row>
    <row r="591" spans="2:6" ht="15.75" x14ac:dyDescent="0.25">
      <c r="B591" s="420"/>
      <c r="D591" s="86"/>
      <c r="E591" s="84"/>
      <c r="F591" s="86"/>
    </row>
    <row r="592" spans="2:6" ht="15.75" x14ac:dyDescent="0.25">
      <c r="B592" s="420"/>
      <c r="D592" s="86"/>
      <c r="E592" s="84"/>
      <c r="F592" s="86"/>
    </row>
    <row r="593" spans="2:6" ht="15.75" x14ac:dyDescent="0.25">
      <c r="B593" s="420"/>
      <c r="D593" s="86"/>
      <c r="E593" s="84"/>
      <c r="F593" s="86"/>
    </row>
    <row r="594" spans="2:6" ht="15.75" x14ac:dyDescent="0.25">
      <c r="B594" s="420"/>
      <c r="D594" s="86"/>
      <c r="E594" s="84"/>
      <c r="F594" s="86"/>
    </row>
    <row r="595" spans="2:6" ht="15.75" x14ac:dyDescent="0.25">
      <c r="B595" s="420"/>
      <c r="D595" s="86"/>
      <c r="E595" s="84"/>
      <c r="F595" s="86"/>
    </row>
    <row r="596" spans="2:6" ht="15.75" x14ac:dyDescent="0.25">
      <c r="B596" s="420"/>
      <c r="D596" s="86"/>
      <c r="E596" s="84"/>
      <c r="F596" s="86"/>
    </row>
    <row r="597" spans="2:6" ht="15.75" x14ac:dyDescent="0.25">
      <c r="B597" s="420"/>
      <c r="D597" s="86"/>
      <c r="E597" s="84"/>
      <c r="F597" s="86"/>
    </row>
    <row r="598" spans="2:6" ht="15.75" x14ac:dyDescent="0.25">
      <c r="B598" s="420"/>
      <c r="D598" s="86"/>
      <c r="E598" s="84"/>
      <c r="F598" s="86"/>
    </row>
    <row r="599" spans="2:6" ht="15.75" x14ac:dyDescent="0.25">
      <c r="B599" s="420"/>
      <c r="D599" s="86"/>
      <c r="E599" s="84"/>
      <c r="F599" s="86"/>
    </row>
    <row r="600" spans="2:6" ht="15.75" x14ac:dyDescent="0.25">
      <c r="B600" s="420"/>
      <c r="D600" s="86"/>
      <c r="E600" s="84"/>
      <c r="F600" s="86"/>
    </row>
    <row r="601" spans="2:6" ht="15.75" x14ac:dyDescent="0.25">
      <c r="B601" s="420"/>
      <c r="D601" s="86"/>
      <c r="E601" s="84"/>
      <c r="F601" s="86"/>
    </row>
    <row r="602" spans="2:6" ht="15.75" x14ac:dyDescent="0.25">
      <c r="B602" s="420"/>
      <c r="D602" s="86"/>
      <c r="E602" s="84"/>
      <c r="F602" s="86"/>
    </row>
    <row r="603" spans="2:6" ht="15.75" x14ac:dyDescent="0.25">
      <c r="B603" s="420"/>
      <c r="D603" s="86"/>
      <c r="E603" s="84"/>
      <c r="F603" s="86"/>
    </row>
    <row r="604" spans="2:6" ht="15.75" x14ac:dyDescent="0.25">
      <c r="B604" s="420"/>
      <c r="D604" s="86"/>
      <c r="E604" s="84"/>
      <c r="F604" s="86"/>
    </row>
    <row r="605" spans="2:6" ht="15.75" x14ac:dyDescent="0.25">
      <c r="B605" s="420"/>
      <c r="D605" s="86"/>
      <c r="E605" s="84"/>
      <c r="F605" s="86"/>
    </row>
    <row r="606" spans="2:6" ht="15.75" x14ac:dyDescent="0.25">
      <c r="B606" s="420"/>
      <c r="D606" s="86"/>
      <c r="E606" s="84"/>
      <c r="F606" s="86"/>
    </row>
    <row r="607" spans="2:6" ht="15.75" x14ac:dyDescent="0.25">
      <c r="B607" s="420"/>
      <c r="D607" s="86"/>
      <c r="E607" s="84"/>
      <c r="F607" s="86"/>
    </row>
    <row r="608" spans="2:6" ht="15.75" x14ac:dyDescent="0.25">
      <c r="B608" s="420"/>
      <c r="D608" s="86"/>
      <c r="E608" s="84"/>
      <c r="F608" s="86"/>
    </row>
    <row r="609" spans="2:6" ht="15.75" x14ac:dyDescent="0.25">
      <c r="B609" s="420"/>
      <c r="D609" s="86"/>
      <c r="E609" s="84"/>
      <c r="F609" s="86"/>
    </row>
    <row r="610" spans="2:6" ht="15.75" x14ac:dyDescent="0.25">
      <c r="B610" s="420"/>
      <c r="D610" s="86"/>
      <c r="E610" s="84"/>
      <c r="F610" s="86"/>
    </row>
    <row r="611" spans="2:6" ht="15.75" x14ac:dyDescent="0.25">
      <c r="B611" s="420"/>
      <c r="D611" s="86"/>
      <c r="E611" s="84"/>
      <c r="F611" s="86"/>
    </row>
    <row r="612" spans="2:6" ht="15.75" x14ac:dyDescent="0.25">
      <c r="B612" s="420"/>
      <c r="D612" s="86"/>
      <c r="E612" s="84"/>
      <c r="F612" s="86"/>
    </row>
    <row r="613" spans="2:6" ht="15.75" x14ac:dyDescent="0.25">
      <c r="B613" s="420"/>
      <c r="D613" s="86"/>
      <c r="E613" s="84"/>
      <c r="F613" s="86"/>
    </row>
    <row r="614" spans="2:6" ht="15.75" x14ac:dyDescent="0.25">
      <c r="B614" s="420"/>
      <c r="D614" s="86"/>
      <c r="E614" s="84"/>
      <c r="F614" s="86"/>
    </row>
    <row r="615" spans="2:6" ht="15.75" x14ac:dyDescent="0.25">
      <c r="B615" s="420"/>
      <c r="D615" s="86"/>
      <c r="E615" s="84"/>
      <c r="F615" s="86"/>
    </row>
    <row r="616" spans="2:6" ht="15.75" x14ac:dyDescent="0.25">
      <c r="B616" s="420"/>
      <c r="D616" s="86"/>
      <c r="E616" s="84"/>
      <c r="F616" s="86"/>
    </row>
    <row r="617" spans="2:6" ht="15.75" x14ac:dyDescent="0.25">
      <c r="B617" s="420"/>
      <c r="D617" s="86"/>
      <c r="E617" s="84"/>
      <c r="F617" s="86"/>
    </row>
    <row r="618" spans="2:6" ht="15.75" x14ac:dyDescent="0.25">
      <c r="B618" s="420"/>
      <c r="D618" s="86"/>
      <c r="E618" s="84"/>
      <c r="F618" s="86"/>
    </row>
    <row r="619" spans="2:6" ht="15.75" x14ac:dyDescent="0.25">
      <c r="B619" s="420"/>
      <c r="D619" s="86"/>
      <c r="E619" s="84"/>
      <c r="F619" s="86"/>
    </row>
    <row r="620" spans="2:6" ht="15.75" x14ac:dyDescent="0.25">
      <c r="B620" s="420"/>
      <c r="D620" s="86"/>
      <c r="E620" s="84"/>
      <c r="F620" s="86"/>
    </row>
    <row r="621" spans="2:6" ht="15.75" x14ac:dyDescent="0.25">
      <c r="B621" s="420"/>
      <c r="D621" s="86"/>
      <c r="E621" s="84"/>
      <c r="F621" s="86"/>
    </row>
    <row r="622" spans="2:6" ht="15.75" x14ac:dyDescent="0.25">
      <c r="B622" s="420"/>
      <c r="D622" s="86"/>
      <c r="E622" s="84"/>
      <c r="F622" s="86"/>
    </row>
    <row r="623" spans="2:6" ht="15.75" x14ac:dyDescent="0.25">
      <c r="B623" s="420"/>
      <c r="D623" s="86"/>
      <c r="E623" s="84"/>
      <c r="F623" s="86"/>
    </row>
    <row r="624" spans="2:6" ht="15.75" x14ac:dyDescent="0.25">
      <c r="B624" s="420"/>
      <c r="D624" s="86"/>
      <c r="E624" s="84"/>
      <c r="F624" s="86"/>
    </row>
    <row r="625" spans="2:6" ht="15.75" x14ac:dyDescent="0.25">
      <c r="B625" s="420"/>
      <c r="D625" s="86"/>
      <c r="E625" s="84"/>
      <c r="F625" s="86"/>
    </row>
    <row r="626" spans="2:6" ht="15.75" x14ac:dyDescent="0.25">
      <c r="B626" s="420"/>
      <c r="D626" s="86"/>
      <c r="E626" s="84"/>
      <c r="F626" s="86"/>
    </row>
    <row r="627" spans="2:6" ht="15.75" x14ac:dyDescent="0.25">
      <c r="B627" s="420"/>
      <c r="D627" s="86"/>
      <c r="E627" s="84"/>
      <c r="F627" s="86"/>
    </row>
    <row r="628" spans="2:6" ht="15.75" x14ac:dyDescent="0.25">
      <c r="B628" s="420"/>
      <c r="D628" s="86"/>
      <c r="E628" s="84"/>
      <c r="F628" s="86"/>
    </row>
    <row r="629" spans="2:6" ht="15.75" x14ac:dyDescent="0.25">
      <c r="B629" s="420"/>
      <c r="D629" s="86"/>
      <c r="E629" s="84"/>
      <c r="F629" s="86"/>
    </row>
    <row r="630" spans="2:6" ht="15.75" x14ac:dyDescent="0.25">
      <c r="B630" s="420"/>
      <c r="D630" s="86"/>
      <c r="E630" s="84"/>
      <c r="F630" s="86"/>
    </row>
    <row r="631" spans="2:6" ht="15.75" x14ac:dyDescent="0.25">
      <c r="B631" s="420"/>
      <c r="D631" s="86"/>
      <c r="E631" s="84"/>
      <c r="F631" s="86"/>
    </row>
    <row r="632" spans="2:6" ht="15.75" x14ac:dyDescent="0.25">
      <c r="B632" s="420"/>
      <c r="D632" s="86"/>
      <c r="E632" s="84"/>
      <c r="F632" s="86"/>
    </row>
    <row r="633" spans="2:6" ht="15.75" x14ac:dyDescent="0.25">
      <c r="B633" s="420"/>
      <c r="D633" s="86"/>
      <c r="E633" s="84"/>
      <c r="F633" s="86"/>
    </row>
    <row r="634" spans="2:6" ht="15.75" x14ac:dyDescent="0.25">
      <c r="B634" s="420"/>
      <c r="D634" s="86"/>
      <c r="E634" s="84"/>
      <c r="F634" s="86"/>
    </row>
    <row r="635" spans="2:6" ht="15.75" x14ac:dyDescent="0.25">
      <c r="B635" s="420"/>
      <c r="D635" s="86"/>
      <c r="E635" s="84"/>
      <c r="F635" s="86"/>
    </row>
    <row r="636" spans="2:6" ht="15.75" x14ac:dyDescent="0.25">
      <c r="B636" s="420"/>
      <c r="D636" s="86"/>
      <c r="E636" s="84"/>
      <c r="F636" s="86"/>
    </row>
    <row r="637" spans="2:6" ht="15.75" x14ac:dyDescent="0.25">
      <c r="B637" s="420"/>
      <c r="D637" s="86"/>
      <c r="E637" s="84"/>
      <c r="F637" s="86"/>
    </row>
    <row r="638" spans="2:6" ht="15.75" x14ac:dyDescent="0.25">
      <c r="B638" s="420"/>
      <c r="D638" s="86"/>
      <c r="E638" s="84"/>
      <c r="F638" s="86"/>
    </row>
    <row r="639" spans="2:6" ht="15.75" x14ac:dyDescent="0.25">
      <c r="B639" s="420"/>
      <c r="D639" s="86"/>
      <c r="E639" s="84"/>
      <c r="F639" s="86"/>
    </row>
    <row r="640" spans="2:6" ht="15.75" x14ac:dyDescent="0.25">
      <c r="B640" s="420"/>
      <c r="D640" s="86"/>
      <c r="E640" s="84"/>
      <c r="F640" s="86"/>
    </row>
    <row r="641" spans="2:6" ht="15.75" x14ac:dyDescent="0.25">
      <c r="B641" s="420"/>
      <c r="D641" s="86"/>
      <c r="E641" s="84"/>
      <c r="F641" s="86"/>
    </row>
    <row r="642" spans="2:6" ht="15.75" x14ac:dyDescent="0.25">
      <c r="B642" s="420"/>
      <c r="D642" s="86"/>
      <c r="E642" s="84"/>
      <c r="F642" s="86"/>
    </row>
    <row r="643" spans="2:6" ht="15.75" x14ac:dyDescent="0.25">
      <c r="B643" s="420"/>
      <c r="D643" s="86"/>
      <c r="E643" s="84"/>
      <c r="F643" s="86"/>
    </row>
    <row r="644" spans="2:6" ht="15.75" x14ac:dyDescent="0.25">
      <c r="B644" s="420"/>
      <c r="D644" s="86"/>
      <c r="E644" s="84"/>
      <c r="F644" s="86"/>
    </row>
    <row r="645" spans="2:6" ht="15.75" x14ac:dyDescent="0.25">
      <c r="B645" s="420"/>
      <c r="D645" s="86"/>
      <c r="E645" s="84"/>
      <c r="F645" s="86"/>
    </row>
    <row r="646" spans="2:6" ht="15.75" x14ac:dyDescent="0.25">
      <c r="B646" s="420"/>
      <c r="D646" s="86"/>
      <c r="E646" s="84"/>
      <c r="F646" s="86"/>
    </row>
    <row r="647" spans="2:6" ht="15.75" x14ac:dyDescent="0.25">
      <c r="B647" s="420"/>
      <c r="D647" s="86"/>
      <c r="E647" s="84"/>
      <c r="F647" s="86"/>
    </row>
    <row r="648" spans="2:6" ht="15.75" x14ac:dyDescent="0.25">
      <c r="B648" s="420"/>
      <c r="D648" s="86"/>
      <c r="E648" s="84"/>
      <c r="F648" s="86"/>
    </row>
    <row r="649" spans="2:6" ht="15.75" x14ac:dyDescent="0.25">
      <c r="B649" s="420"/>
      <c r="D649" s="86"/>
      <c r="E649" s="84"/>
      <c r="F649" s="86"/>
    </row>
    <row r="650" spans="2:6" ht="15.75" x14ac:dyDescent="0.25">
      <c r="B650" s="420"/>
      <c r="D650" s="86"/>
      <c r="E650" s="84"/>
      <c r="F650" s="86"/>
    </row>
    <row r="651" spans="2:6" ht="15.75" x14ac:dyDescent="0.25">
      <c r="B651" s="420"/>
      <c r="D651" s="86"/>
      <c r="E651" s="84"/>
      <c r="F651" s="86"/>
    </row>
    <row r="652" spans="2:6" ht="15.75" x14ac:dyDescent="0.25">
      <c r="B652" s="420"/>
      <c r="D652" s="86"/>
      <c r="E652" s="84"/>
      <c r="F652" s="86"/>
    </row>
    <row r="653" spans="2:6" ht="15.75" x14ac:dyDescent="0.25">
      <c r="B653" s="420"/>
      <c r="D653" s="86"/>
      <c r="E653" s="84"/>
      <c r="F653" s="86"/>
    </row>
    <row r="654" spans="2:6" ht="15.75" x14ac:dyDescent="0.25">
      <c r="B654" s="420"/>
      <c r="D654" s="86"/>
      <c r="E654" s="84"/>
      <c r="F654" s="86"/>
    </row>
    <row r="655" spans="2:6" ht="15.75" x14ac:dyDescent="0.25">
      <c r="B655" s="420"/>
      <c r="D655" s="86"/>
      <c r="E655" s="84"/>
      <c r="F655" s="86"/>
    </row>
    <row r="656" spans="2:6" ht="15.75" x14ac:dyDescent="0.25">
      <c r="B656" s="420"/>
      <c r="D656" s="86"/>
      <c r="E656" s="84"/>
      <c r="F656" s="86"/>
    </row>
    <row r="657" spans="2:6" ht="15.75" x14ac:dyDescent="0.25">
      <c r="B657" s="420"/>
      <c r="D657" s="86"/>
      <c r="E657" s="84"/>
      <c r="F657" s="86"/>
    </row>
    <row r="658" spans="2:6" ht="15.75" x14ac:dyDescent="0.25">
      <c r="B658" s="420"/>
      <c r="D658" s="86"/>
      <c r="E658" s="84"/>
      <c r="F658" s="86"/>
    </row>
    <row r="659" spans="2:6" ht="15.75" x14ac:dyDescent="0.25">
      <c r="B659" s="420"/>
      <c r="D659" s="86"/>
      <c r="E659" s="84"/>
      <c r="F659" s="86"/>
    </row>
    <row r="660" spans="2:6" ht="15.75" x14ac:dyDescent="0.25">
      <c r="B660" s="420"/>
      <c r="D660" s="86"/>
      <c r="E660" s="84"/>
      <c r="F660" s="86"/>
    </row>
    <row r="661" spans="2:6" ht="15.75" x14ac:dyDescent="0.25">
      <c r="B661" s="420"/>
      <c r="D661" s="86"/>
      <c r="E661" s="84"/>
      <c r="F661" s="86"/>
    </row>
    <row r="662" spans="2:6" ht="15.75" x14ac:dyDescent="0.25">
      <c r="B662" s="420"/>
      <c r="D662" s="86"/>
      <c r="E662" s="84"/>
      <c r="F662" s="86"/>
    </row>
    <row r="663" spans="2:6" ht="15.75" x14ac:dyDescent="0.25">
      <c r="B663" s="420"/>
      <c r="D663" s="86"/>
      <c r="E663" s="84"/>
      <c r="F663" s="86"/>
    </row>
    <row r="664" spans="2:6" ht="15.75" x14ac:dyDescent="0.25">
      <c r="B664" s="420"/>
      <c r="D664" s="86"/>
      <c r="E664" s="84"/>
      <c r="F664" s="86"/>
    </row>
    <row r="665" spans="2:6" ht="15.75" x14ac:dyDescent="0.25">
      <c r="B665" s="420"/>
      <c r="D665" s="86"/>
      <c r="E665" s="84"/>
      <c r="F665" s="86"/>
    </row>
    <row r="666" spans="2:6" ht="15.75" x14ac:dyDescent="0.25">
      <c r="B666" s="420"/>
      <c r="D666" s="86"/>
      <c r="E666" s="84"/>
      <c r="F666" s="86"/>
    </row>
    <row r="667" spans="2:6" ht="15.75" x14ac:dyDescent="0.25">
      <c r="B667" s="420"/>
      <c r="D667" s="86"/>
      <c r="E667" s="84"/>
      <c r="F667" s="86"/>
    </row>
    <row r="668" spans="2:6" ht="15.75" x14ac:dyDescent="0.25">
      <c r="B668" s="420"/>
      <c r="D668" s="86"/>
      <c r="E668" s="84"/>
      <c r="F668" s="86"/>
    </row>
    <row r="669" spans="2:6" ht="15.75" x14ac:dyDescent="0.25">
      <c r="B669" s="420"/>
      <c r="D669" s="86"/>
      <c r="E669" s="84"/>
      <c r="F669" s="86"/>
    </row>
    <row r="670" spans="2:6" ht="15.75" x14ac:dyDescent="0.25">
      <c r="B670" s="420"/>
      <c r="D670" s="86"/>
      <c r="E670" s="84"/>
      <c r="F670" s="86"/>
    </row>
    <row r="671" spans="2:6" ht="15.75" x14ac:dyDescent="0.25">
      <c r="B671" s="420"/>
      <c r="D671" s="86"/>
      <c r="E671" s="84"/>
      <c r="F671" s="86"/>
    </row>
    <row r="672" spans="2:6" ht="15.75" x14ac:dyDescent="0.25">
      <c r="B672" s="420"/>
      <c r="D672" s="86"/>
      <c r="E672" s="84"/>
      <c r="F672" s="86"/>
    </row>
    <row r="673" spans="2:6" ht="15.75" x14ac:dyDescent="0.25">
      <c r="B673" s="420"/>
      <c r="D673" s="86"/>
      <c r="E673" s="84"/>
      <c r="F673" s="86"/>
    </row>
    <row r="674" spans="2:6" ht="15.75" x14ac:dyDescent="0.25">
      <c r="B674" s="420"/>
      <c r="D674" s="86"/>
      <c r="E674" s="84"/>
      <c r="F674" s="86"/>
    </row>
    <row r="675" spans="2:6" ht="15.75" x14ac:dyDescent="0.25">
      <c r="B675" s="420"/>
      <c r="D675" s="86"/>
      <c r="E675" s="84"/>
      <c r="F675" s="86"/>
    </row>
    <row r="676" spans="2:6" ht="15.75" x14ac:dyDescent="0.25">
      <c r="B676" s="420"/>
      <c r="D676" s="86"/>
      <c r="E676" s="84"/>
      <c r="F676" s="86"/>
    </row>
    <row r="677" spans="2:6" ht="15.75" x14ac:dyDescent="0.25">
      <c r="B677" s="420"/>
      <c r="D677" s="86"/>
      <c r="E677" s="84"/>
      <c r="F677" s="86"/>
    </row>
    <row r="678" spans="2:6" ht="15.75" x14ac:dyDescent="0.25">
      <c r="B678" s="420"/>
      <c r="D678" s="86"/>
      <c r="E678" s="84"/>
      <c r="F678" s="86"/>
    </row>
    <row r="679" spans="2:6" ht="15.75" x14ac:dyDescent="0.25">
      <c r="B679" s="420"/>
      <c r="D679" s="86"/>
      <c r="E679" s="84"/>
      <c r="F679" s="86"/>
    </row>
    <row r="680" spans="2:6" ht="15.75" x14ac:dyDescent="0.25">
      <c r="B680" s="420"/>
      <c r="D680" s="86"/>
      <c r="E680" s="84"/>
      <c r="F680" s="86"/>
    </row>
    <row r="681" spans="2:6" ht="15.75" x14ac:dyDescent="0.25">
      <c r="B681" s="420"/>
      <c r="D681" s="86"/>
      <c r="E681" s="84"/>
      <c r="F681" s="86"/>
    </row>
    <row r="682" spans="2:6" ht="15.75" x14ac:dyDescent="0.25">
      <c r="B682" s="420"/>
      <c r="D682" s="86"/>
      <c r="E682" s="84"/>
      <c r="F682" s="86"/>
    </row>
    <row r="683" spans="2:6" ht="15.75" x14ac:dyDescent="0.25">
      <c r="B683" s="420"/>
      <c r="D683" s="86"/>
      <c r="E683" s="84"/>
      <c r="F683" s="86"/>
    </row>
    <row r="684" spans="2:6" ht="15.75" x14ac:dyDescent="0.25">
      <c r="B684" s="420"/>
      <c r="D684" s="86"/>
      <c r="E684" s="84"/>
      <c r="F684" s="86"/>
    </row>
    <row r="685" spans="2:6" ht="15.75" x14ac:dyDescent="0.25">
      <c r="B685" s="420"/>
      <c r="D685" s="86"/>
      <c r="E685" s="84"/>
      <c r="F685" s="86"/>
    </row>
    <row r="686" spans="2:6" ht="15.75" x14ac:dyDescent="0.25">
      <c r="B686" s="420"/>
      <c r="D686" s="86"/>
      <c r="E686" s="84"/>
      <c r="F686" s="86"/>
    </row>
    <row r="687" spans="2:6" ht="15.75" x14ac:dyDescent="0.25">
      <c r="B687" s="420"/>
      <c r="D687" s="86"/>
      <c r="E687" s="84"/>
      <c r="F687" s="86"/>
    </row>
    <row r="688" spans="2:6" ht="15.75" x14ac:dyDescent="0.25">
      <c r="B688" s="420"/>
      <c r="D688" s="86"/>
      <c r="E688" s="84"/>
      <c r="F688" s="86"/>
    </row>
    <row r="689" spans="2:6" ht="15.75" x14ac:dyDescent="0.25">
      <c r="B689" s="420"/>
      <c r="D689" s="86"/>
      <c r="E689" s="84"/>
      <c r="F689" s="86"/>
    </row>
    <row r="690" spans="2:6" ht="15.75" x14ac:dyDescent="0.25">
      <c r="B690" s="420"/>
      <c r="D690" s="86"/>
      <c r="E690" s="84"/>
      <c r="F690" s="86"/>
    </row>
    <row r="691" spans="2:6" ht="15.75" x14ac:dyDescent="0.25">
      <c r="B691" s="420"/>
      <c r="D691" s="86"/>
      <c r="E691" s="84"/>
      <c r="F691" s="86"/>
    </row>
    <row r="692" spans="2:6" ht="15.75" x14ac:dyDescent="0.25">
      <c r="B692" s="420"/>
      <c r="D692" s="86"/>
      <c r="E692" s="84"/>
      <c r="F692" s="86"/>
    </row>
    <row r="693" spans="2:6" ht="15.75" x14ac:dyDescent="0.25">
      <c r="B693" s="420"/>
      <c r="D693" s="86"/>
      <c r="E693" s="84"/>
      <c r="F693" s="86"/>
    </row>
    <row r="694" spans="2:6" ht="15.75" x14ac:dyDescent="0.25">
      <c r="B694" s="420"/>
      <c r="D694" s="86"/>
      <c r="E694" s="84"/>
      <c r="F694" s="86"/>
    </row>
    <row r="695" spans="2:6" ht="15.75" x14ac:dyDescent="0.25">
      <c r="B695" s="420"/>
      <c r="D695" s="86"/>
      <c r="E695" s="84"/>
      <c r="F695" s="86"/>
    </row>
    <row r="696" spans="2:6" ht="15.75" x14ac:dyDescent="0.25">
      <c r="B696" s="420"/>
      <c r="D696" s="86"/>
      <c r="E696" s="84"/>
      <c r="F696" s="86"/>
    </row>
    <row r="697" spans="2:6" ht="15.75" x14ac:dyDescent="0.25">
      <c r="B697" s="420"/>
      <c r="D697" s="86"/>
      <c r="E697" s="84"/>
      <c r="F697" s="86"/>
    </row>
    <row r="698" spans="2:6" ht="15.75" x14ac:dyDescent="0.25">
      <c r="B698" s="420"/>
      <c r="D698" s="86"/>
      <c r="E698" s="84"/>
      <c r="F698" s="86"/>
    </row>
    <row r="699" spans="2:6" ht="15.75" x14ac:dyDescent="0.25">
      <c r="B699" s="420"/>
      <c r="D699" s="86"/>
      <c r="E699" s="84"/>
      <c r="F699" s="86"/>
    </row>
    <row r="700" spans="2:6" ht="15.75" x14ac:dyDescent="0.25">
      <c r="B700" s="420"/>
      <c r="D700" s="86"/>
      <c r="E700" s="84"/>
      <c r="F700" s="86"/>
    </row>
    <row r="701" spans="2:6" ht="15.75" x14ac:dyDescent="0.25">
      <c r="B701" s="420"/>
      <c r="D701" s="86"/>
      <c r="E701" s="84"/>
      <c r="F701" s="86"/>
    </row>
    <row r="702" spans="2:6" ht="15.75" x14ac:dyDescent="0.25">
      <c r="B702" s="420"/>
      <c r="D702" s="86"/>
      <c r="E702" s="84"/>
      <c r="F702" s="86"/>
    </row>
    <row r="703" spans="2:6" ht="15.75" x14ac:dyDescent="0.25">
      <c r="B703" s="420"/>
      <c r="D703" s="86"/>
      <c r="E703" s="84"/>
      <c r="F703" s="86"/>
    </row>
    <row r="704" spans="2:6" ht="15.75" x14ac:dyDescent="0.25">
      <c r="B704" s="420"/>
      <c r="D704" s="86"/>
      <c r="E704" s="84"/>
      <c r="F704" s="86"/>
    </row>
    <row r="705" spans="2:6" ht="15.75" x14ac:dyDescent="0.25">
      <c r="B705" s="420"/>
      <c r="D705" s="86"/>
      <c r="E705" s="84"/>
      <c r="F705" s="86"/>
    </row>
    <row r="706" spans="2:6" ht="15.75" x14ac:dyDescent="0.25">
      <c r="B706" s="420"/>
      <c r="D706" s="86"/>
      <c r="E706" s="84"/>
      <c r="F706" s="86"/>
    </row>
    <row r="707" spans="2:6" ht="15.75" x14ac:dyDescent="0.25">
      <c r="B707" s="420"/>
      <c r="D707" s="86"/>
      <c r="E707" s="84"/>
      <c r="F707" s="86"/>
    </row>
    <row r="708" spans="2:6" ht="15.75" x14ac:dyDescent="0.25">
      <c r="B708" s="420"/>
      <c r="D708" s="86"/>
      <c r="E708" s="84"/>
      <c r="F708" s="86"/>
    </row>
    <row r="709" spans="2:6" ht="15.75" x14ac:dyDescent="0.25">
      <c r="B709" s="420"/>
      <c r="D709" s="86"/>
      <c r="E709" s="84"/>
      <c r="F709" s="86"/>
    </row>
    <row r="710" spans="2:6" ht="15.75" x14ac:dyDescent="0.25">
      <c r="B710" s="420"/>
      <c r="D710" s="86"/>
      <c r="E710" s="84"/>
      <c r="F710" s="86"/>
    </row>
    <row r="711" spans="2:6" ht="15.75" x14ac:dyDescent="0.25">
      <c r="B711" s="420"/>
      <c r="D711" s="86"/>
      <c r="E711" s="84"/>
      <c r="F711" s="86"/>
    </row>
    <row r="712" spans="2:6" ht="15.75" x14ac:dyDescent="0.25">
      <c r="B712" s="420"/>
      <c r="D712" s="86"/>
      <c r="E712" s="84"/>
      <c r="F712" s="86"/>
    </row>
    <row r="713" spans="2:6" ht="15.75" x14ac:dyDescent="0.25">
      <c r="B713" s="420"/>
      <c r="D713" s="86"/>
      <c r="E713" s="84"/>
      <c r="F713" s="86"/>
    </row>
    <row r="714" spans="2:6" ht="15.75" x14ac:dyDescent="0.25">
      <c r="B714" s="420"/>
      <c r="D714" s="86"/>
      <c r="E714" s="84"/>
      <c r="F714" s="86"/>
    </row>
    <row r="715" spans="2:6" ht="15.75" x14ac:dyDescent="0.25">
      <c r="B715" s="420"/>
      <c r="D715" s="86"/>
      <c r="E715" s="84"/>
      <c r="F715" s="86"/>
    </row>
    <row r="716" spans="2:6" ht="15.75" x14ac:dyDescent="0.25">
      <c r="B716" s="420"/>
      <c r="D716" s="86"/>
      <c r="E716" s="84"/>
      <c r="F716" s="86"/>
    </row>
    <row r="717" spans="2:6" ht="15.75" x14ac:dyDescent="0.25">
      <c r="B717" s="420"/>
      <c r="D717" s="86"/>
      <c r="E717" s="84"/>
      <c r="F717" s="86"/>
    </row>
    <row r="718" spans="2:6" ht="15.75" x14ac:dyDescent="0.25">
      <c r="B718" s="420"/>
      <c r="D718" s="86"/>
      <c r="E718" s="84"/>
      <c r="F718" s="86"/>
    </row>
    <row r="719" spans="2:6" ht="15.75" x14ac:dyDescent="0.25">
      <c r="B719" s="420"/>
      <c r="D719" s="86"/>
      <c r="E719" s="84"/>
      <c r="F719" s="86"/>
    </row>
    <row r="720" spans="2:6" ht="15.75" x14ac:dyDescent="0.25">
      <c r="B720" s="420"/>
      <c r="D720" s="86"/>
      <c r="E720" s="84"/>
      <c r="F720" s="86"/>
    </row>
    <row r="721" spans="2:6" ht="15.75" x14ac:dyDescent="0.25">
      <c r="B721" s="420"/>
      <c r="D721" s="86"/>
      <c r="E721" s="84"/>
      <c r="F721" s="86"/>
    </row>
    <row r="722" spans="2:6" ht="15.75" x14ac:dyDescent="0.25">
      <c r="B722" s="420"/>
      <c r="D722" s="86"/>
      <c r="E722" s="84"/>
      <c r="F722" s="86"/>
    </row>
    <row r="723" spans="2:6" ht="15.75" x14ac:dyDescent="0.25">
      <c r="B723" s="420"/>
      <c r="D723" s="86"/>
      <c r="E723" s="84"/>
      <c r="F723" s="86"/>
    </row>
    <row r="724" spans="2:6" ht="15.75" x14ac:dyDescent="0.25">
      <c r="B724" s="420"/>
      <c r="D724" s="86"/>
      <c r="E724" s="84"/>
      <c r="F724" s="86"/>
    </row>
    <row r="725" spans="2:6" ht="15.75" x14ac:dyDescent="0.25">
      <c r="B725" s="420"/>
      <c r="D725" s="86"/>
      <c r="E725" s="84"/>
      <c r="F725" s="86"/>
    </row>
    <row r="726" spans="2:6" ht="15.75" x14ac:dyDescent="0.25">
      <c r="B726" s="420"/>
      <c r="D726" s="86"/>
      <c r="E726" s="84"/>
      <c r="F726" s="86"/>
    </row>
    <row r="727" spans="2:6" ht="15.75" x14ac:dyDescent="0.25">
      <c r="B727" s="420"/>
      <c r="D727" s="86"/>
      <c r="E727" s="84"/>
      <c r="F727" s="86"/>
    </row>
    <row r="728" spans="2:6" ht="15.75" x14ac:dyDescent="0.25">
      <c r="B728" s="420"/>
      <c r="D728" s="86"/>
      <c r="E728" s="84"/>
      <c r="F728" s="86"/>
    </row>
    <row r="729" spans="2:6" ht="15.75" x14ac:dyDescent="0.25">
      <c r="B729" s="420"/>
      <c r="D729" s="86"/>
      <c r="E729" s="84"/>
      <c r="F729" s="86"/>
    </row>
    <row r="730" spans="2:6" ht="15.75" x14ac:dyDescent="0.25">
      <c r="B730" s="420"/>
      <c r="D730" s="86"/>
      <c r="E730" s="84"/>
      <c r="F730" s="86"/>
    </row>
    <row r="731" spans="2:6" ht="15.75" x14ac:dyDescent="0.25">
      <c r="B731" s="420"/>
      <c r="D731" s="86"/>
      <c r="E731" s="84"/>
      <c r="F731" s="86"/>
    </row>
    <row r="732" spans="2:6" ht="15.75" x14ac:dyDescent="0.25">
      <c r="B732" s="420"/>
      <c r="D732" s="86"/>
      <c r="E732" s="84"/>
      <c r="F732" s="86"/>
    </row>
    <row r="733" spans="2:6" ht="15.75" x14ac:dyDescent="0.25">
      <c r="B733" s="420"/>
      <c r="D733" s="86"/>
      <c r="E733" s="84"/>
      <c r="F733" s="86"/>
    </row>
    <row r="734" spans="2:6" ht="15.75" x14ac:dyDescent="0.25">
      <c r="B734" s="420"/>
      <c r="D734" s="86"/>
      <c r="E734" s="84"/>
      <c r="F734" s="86"/>
    </row>
    <row r="735" spans="2:6" ht="15.75" x14ac:dyDescent="0.25">
      <c r="B735" s="420"/>
      <c r="D735" s="86"/>
      <c r="E735" s="84"/>
      <c r="F735" s="86"/>
    </row>
    <row r="736" spans="2:6" ht="15.75" x14ac:dyDescent="0.25">
      <c r="B736" s="420"/>
      <c r="D736" s="86"/>
      <c r="E736" s="84"/>
      <c r="F736" s="86"/>
    </row>
    <row r="737" spans="2:6" ht="15.75" x14ac:dyDescent="0.25">
      <c r="B737" s="420"/>
      <c r="D737" s="86"/>
      <c r="E737" s="84"/>
      <c r="F737" s="86"/>
    </row>
    <row r="738" spans="2:6" ht="15.75" x14ac:dyDescent="0.25">
      <c r="B738" s="420"/>
      <c r="D738" s="86"/>
      <c r="E738" s="84"/>
      <c r="F738" s="86"/>
    </row>
    <row r="739" spans="2:6" ht="15.75" x14ac:dyDescent="0.25">
      <c r="B739" s="420"/>
      <c r="D739" s="86"/>
      <c r="E739" s="84"/>
      <c r="F739" s="86"/>
    </row>
    <row r="740" spans="2:6" ht="15.75" x14ac:dyDescent="0.25">
      <c r="B740" s="420"/>
      <c r="D740" s="86"/>
      <c r="E740" s="84"/>
      <c r="F740" s="86"/>
    </row>
    <row r="741" spans="2:6" ht="15.75" x14ac:dyDescent="0.25">
      <c r="B741" s="420"/>
      <c r="D741" s="86"/>
      <c r="E741" s="84"/>
      <c r="F741" s="86"/>
    </row>
    <row r="742" spans="2:6" ht="15.75" x14ac:dyDescent="0.25">
      <c r="B742" s="420"/>
      <c r="D742" s="86"/>
      <c r="E742" s="84"/>
      <c r="F742" s="86"/>
    </row>
    <row r="743" spans="2:6" ht="15.75" x14ac:dyDescent="0.25">
      <c r="B743" s="420"/>
      <c r="D743" s="86"/>
      <c r="E743" s="84"/>
      <c r="F743" s="86"/>
    </row>
    <row r="744" spans="2:6" ht="15.75" x14ac:dyDescent="0.25">
      <c r="B744" s="420"/>
      <c r="D744" s="86"/>
      <c r="E744" s="84"/>
      <c r="F744" s="86"/>
    </row>
    <row r="745" spans="2:6" ht="15.75" x14ac:dyDescent="0.25">
      <c r="B745" s="420"/>
      <c r="D745" s="86"/>
      <c r="E745" s="84"/>
      <c r="F745" s="86"/>
    </row>
    <row r="746" spans="2:6" ht="15.75" x14ac:dyDescent="0.25">
      <c r="B746" s="420"/>
      <c r="D746" s="86"/>
      <c r="E746" s="84"/>
      <c r="F746" s="86"/>
    </row>
    <row r="747" spans="2:6" ht="15.75" x14ac:dyDescent="0.25">
      <c r="B747" s="420"/>
      <c r="D747" s="86"/>
      <c r="E747" s="84"/>
      <c r="F747" s="86"/>
    </row>
    <row r="748" spans="2:6" ht="15.75" x14ac:dyDescent="0.25">
      <c r="B748" s="420"/>
      <c r="D748" s="86"/>
      <c r="E748" s="84"/>
      <c r="F748" s="86"/>
    </row>
    <row r="749" spans="2:6" ht="15.75" x14ac:dyDescent="0.25">
      <c r="B749" s="420"/>
      <c r="D749" s="86"/>
      <c r="E749" s="84"/>
      <c r="F749" s="86"/>
    </row>
    <row r="750" spans="2:6" ht="15.75" x14ac:dyDescent="0.25">
      <c r="B750" s="420"/>
      <c r="D750" s="86"/>
      <c r="E750" s="84"/>
      <c r="F750" s="86"/>
    </row>
    <row r="751" spans="2:6" ht="15.75" x14ac:dyDescent="0.25">
      <c r="B751" s="420"/>
      <c r="D751" s="86"/>
      <c r="E751" s="84"/>
      <c r="F751" s="86"/>
    </row>
    <row r="752" spans="2:6" ht="15.75" x14ac:dyDescent="0.25">
      <c r="B752" s="420"/>
      <c r="D752" s="86"/>
      <c r="E752" s="84"/>
      <c r="F752" s="86"/>
    </row>
    <row r="753" spans="2:6" ht="15.75" x14ac:dyDescent="0.25">
      <c r="B753" s="420"/>
      <c r="D753" s="86"/>
      <c r="E753" s="84"/>
      <c r="F753" s="86"/>
    </row>
    <row r="754" spans="2:6" ht="15.75" x14ac:dyDescent="0.25">
      <c r="B754" s="420"/>
      <c r="D754" s="86"/>
      <c r="E754" s="84"/>
      <c r="F754" s="86"/>
    </row>
    <row r="755" spans="2:6" ht="15.75" x14ac:dyDescent="0.25">
      <c r="B755" s="420"/>
      <c r="D755" s="86"/>
      <c r="E755" s="84"/>
      <c r="F755" s="86"/>
    </row>
    <row r="756" spans="2:6" ht="15.75" x14ac:dyDescent="0.25">
      <c r="B756" s="420"/>
      <c r="D756" s="86"/>
      <c r="E756" s="84"/>
      <c r="F756" s="86"/>
    </row>
    <row r="757" spans="2:6" ht="15.75" x14ac:dyDescent="0.25">
      <c r="B757" s="420"/>
      <c r="D757" s="86"/>
      <c r="E757" s="84"/>
      <c r="F757" s="86"/>
    </row>
    <row r="758" spans="2:6" ht="15.75" x14ac:dyDescent="0.25">
      <c r="B758" s="420"/>
      <c r="D758" s="86"/>
      <c r="E758" s="84"/>
      <c r="F758" s="86"/>
    </row>
    <row r="759" spans="2:6" ht="15.75" x14ac:dyDescent="0.25">
      <c r="B759" s="420"/>
      <c r="D759" s="86"/>
      <c r="E759" s="84"/>
      <c r="F759" s="86"/>
    </row>
    <row r="760" spans="2:6" ht="15.75" x14ac:dyDescent="0.25">
      <c r="B760" s="420"/>
      <c r="D760" s="86"/>
      <c r="E760" s="84"/>
      <c r="F760" s="86"/>
    </row>
    <row r="761" spans="2:6" ht="15.75" x14ac:dyDescent="0.25">
      <c r="B761" s="420"/>
      <c r="D761" s="86"/>
      <c r="E761" s="84"/>
      <c r="F761" s="86"/>
    </row>
    <row r="762" spans="2:6" ht="15.75" x14ac:dyDescent="0.25">
      <c r="B762" s="420"/>
      <c r="D762" s="86"/>
      <c r="E762" s="84"/>
      <c r="F762" s="86"/>
    </row>
    <row r="763" spans="2:6" ht="15.75" x14ac:dyDescent="0.25">
      <c r="B763" s="420"/>
      <c r="D763" s="86"/>
      <c r="E763" s="84"/>
      <c r="F763" s="86"/>
    </row>
    <row r="764" spans="2:6" ht="15.75" x14ac:dyDescent="0.25">
      <c r="B764" s="420"/>
      <c r="D764" s="86"/>
      <c r="E764" s="84"/>
      <c r="F764" s="86"/>
    </row>
    <row r="765" spans="2:6" ht="15.75" x14ac:dyDescent="0.25">
      <c r="B765" s="420"/>
      <c r="D765" s="86"/>
      <c r="E765" s="84"/>
      <c r="F765" s="86"/>
    </row>
    <row r="766" spans="2:6" ht="15.75" x14ac:dyDescent="0.25">
      <c r="B766" s="420"/>
      <c r="D766" s="86"/>
      <c r="E766" s="84"/>
      <c r="F766" s="86"/>
    </row>
    <row r="767" spans="2:6" ht="15.75" x14ac:dyDescent="0.25">
      <c r="B767" s="420"/>
      <c r="D767" s="86"/>
      <c r="E767" s="84"/>
      <c r="F767" s="86"/>
    </row>
    <row r="768" spans="2:6" ht="15.75" x14ac:dyDescent="0.25">
      <c r="B768" s="420"/>
      <c r="D768" s="86"/>
      <c r="E768" s="84"/>
      <c r="F768" s="86"/>
    </row>
    <row r="769" spans="2:6" ht="15.75" x14ac:dyDescent="0.25">
      <c r="B769" s="420"/>
      <c r="D769" s="86"/>
      <c r="E769" s="84"/>
      <c r="F769" s="86"/>
    </row>
    <row r="770" spans="2:6" ht="15.75" x14ac:dyDescent="0.25">
      <c r="B770" s="420"/>
      <c r="D770" s="86"/>
      <c r="E770" s="84"/>
      <c r="F770" s="86"/>
    </row>
    <row r="771" spans="2:6" ht="15.75" x14ac:dyDescent="0.25">
      <c r="B771" s="420"/>
      <c r="D771" s="86"/>
      <c r="E771" s="84"/>
      <c r="F771" s="86"/>
    </row>
    <row r="772" spans="2:6" ht="15.75" x14ac:dyDescent="0.25">
      <c r="B772" s="420"/>
      <c r="D772" s="86"/>
      <c r="E772" s="84"/>
      <c r="F772" s="86"/>
    </row>
    <row r="773" spans="2:6" ht="15.75" x14ac:dyDescent="0.25">
      <c r="B773" s="420"/>
      <c r="D773" s="86"/>
      <c r="E773" s="84"/>
      <c r="F773" s="86"/>
    </row>
    <row r="774" spans="2:6" ht="15.75" x14ac:dyDescent="0.25">
      <c r="B774" s="420"/>
      <c r="D774" s="86"/>
      <c r="E774" s="84"/>
      <c r="F774" s="86"/>
    </row>
    <row r="775" spans="2:6" ht="15.75" x14ac:dyDescent="0.25">
      <c r="B775" s="420"/>
      <c r="D775" s="86"/>
      <c r="E775" s="84"/>
      <c r="F775" s="86"/>
    </row>
    <row r="776" spans="2:6" ht="15.75" x14ac:dyDescent="0.25">
      <c r="B776" s="420"/>
      <c r="D776" s="86"/>
      <c r="E776" s="84"/>
      <c r="F776" s="86"/>
    </row>
    <row r="777" spans="2:6" ht="15.75" x14ac:dyDescent="0.25">
      <c r="B777" s="420"/>
      <c r="D777" s="86"/>
      <c r="E777" s="84"/>
      <c r="F777" s="86"/>
    </row>
    <row r="778" spans="2:6" ht="15.75" x14ac:dyDescent="0.25">
      <c r="B778" s="420"/>
      <c r="D778" s="86"/>
      <c r="E778" s="84"/>
      <c r="F778" s="86"/>
    </row>
    <row r="779" spans="2:6" ht="15.75" x14ac:dyDescent="0.25">
      <c r="B779" s="420"/>
      <c r="D779" s="86"/>
      <c r="E779" s="84"/>
      <c r="F779" s="86"/>
    </row>
    <row r="780" spans="2:6" ht="15.75" x14ac:dyDescent="0.25">
      <c r="B780" s="420"/>
      <c r="D780" s="86"/>
      <c r="E780" s="84"/>
      <c r="F780" s="86"/>
    </row>
    <row r="781" spans="2:6" ht="15.75" x14ac:dyDescent="0.25">
      <c r="B781" s="420"/>
      <c r="D781" s="86"/>
      <c r="E781" s="84"/>
      <c r="F781" s="86"/>
    </row>
    <row r="782" spans="2:6" ht="15.75" x14ac:dyDescent="0.25">
      <c r="B782" s="420"/>
      <c r="D782" s="86"/>
      <c r="E782" s="84"/>
      <c r="F782" s="86"/>
    </row>
    <row r="783" spans="2:6" ht="15.75" x14ac:dyDescent="0.25">
      <c r="B783" s="420"/>
      <c r="D783" s="86"/>
      <c r="E783" s="84"/>
      <c r="F783" s="86"/>
    </row>
    <row r="784" spans="2:6" ht="15.75" x14ac:dyDescent="0.25">
      <c r="B784" s="420"/>
      <c r="D784" s="86"/>
      <c r="E784" s="84"/>
      <c r="F784" s="86"/>
    </row>
    <row r="785" spans="2:6" ht="15.75" x14ac:dyDescent="0.25">
      <c r="B785" s="420"/>
      <c r="D785" s="86"/>
      <c r="E785" s="84"/>
      <c r="F785" s="86"/>
    </row>
    <row r="786" spans="2:6" ht="15.75" x14ac:dyDescent="0.25">
      <c r="B786" s="420"/>
      <c r="D786" s="86"/>
      <c r="E786" s="84"/>
      <c r="F786" s="86"/>
    </row>
    <row r="787" spans="2:6" ht="15.75" x14ac:dyDescent="0.25">
      <c r="B787" s="420"/>
      <c r="D787" s="86"/>
      <c r="E787" s="84"/>
      <c r="F787" s="86"/>
    </row>
    <row r="788" spans="2:6" ht="15.75" x14ac:dyDescent="0.25">
      <c r="B788" s="420"/>
      <c r="D788" s="86"/>
      <c r="E788" s="84"/>
      <c r="F788" s="86"/>
    </row>
    <row r="789" spans="2:6" ht="15.75" x14ac:dyDescent="0.25">
      <c r="B789" s="420"/>
      <c r="D789" s="86"/>
      <c r="E789" s="84"/>
      <c r="F789" s="86"/>
    </row>
    <row r="790" spans="2:6" ht="15.75" x14ac:dyDescent="0.25">
      <c r="B790" s="420"/>
      <c r="D790" s="86"/>
      <c r="E790" s="84"/>
      <c r="F790" s="86"/>
    </row>
    <row r="791" spans="2:6" ht="15.75" x14ac:dyDescent="0.25">
      <c r="B791" s="420"/>
      <c r="D791" s="86"/>
      <c r="E791" s="84"/>
      <c r="F791" s="86"/>
    </row>
    <row r="792" spans="2:6" ht="15.75" x14ac:dyDescent="0.25">
      <c r="B792" s="420"/>
      <c r="D792" s="86"/>
      <c r="E792" s="84"/>
      <c r="F792" s="86"/>
    </row>
    <row r="793" spans="2:6" ht="15.75" x14ac:dyDescent="0.25">
      <c r="B793" s="420"/>
      <c r="D793" s="86"/>
      <c r="E793" s="84"/>
      <c r="F793" s="86"/>
    </row>
    <row r="794" spans="2:6" ht="15.75" x14ac:dyDescent="0.25">
      <c r="B794" s="420"/>
      <c r="D794" s="86"/>
      <c r="E794" s="84"/>
      <c r="F794" s="86"/>
    </row>
    <row r="795" spans="2:6" ht="15.75" x14ac:dyDescent="0.25">
      <c r="B795" s="420"/>
      <c r="D795" s="86"/>
      <c r="E795" s="84"/>
      <c r="F795" s="86"/>
    </row>
    <row r="796" spans="2:6" ht="15.75" x14ac:dyDescent="0.25">
      <c r="B796" s="420"/>
      <c r="D796" s="86"/>
      <c r="E796" s="84"/>
      <c r="F796" s="86"/>
    </row>
    <row r="797" spans="2:6" ht="15.75" x14ac:dyDescent="0.25">
      <c r="B797" s="420"/>
      <c r="D797" s="86"/>
      <c r="E797" s="84"/>
      <c r="F797" s="86"/>
    </row>
    <row r="798" spans="2:6" ht="15.75" x14ac:dyDescent="0.25">
      <c r="B798" s="420"/>
      <c r="D798" s="86"/>
      <c r="E798" s="84"/>
      <c r="F798" s="86"/>
    </row>
    <row r="799" spans="2:6" ht="15.75" x14ac:dyDescent="0.25">
      <c r="B799" s="420"/>
      <c r="D799" s="86"/>
      <c r="E799" s="84"/>
      <c r="F799" s="86"/>
    </row>
    <row r="800" spans="2:6" ht="15.75" x14ac:dyDescent="0.25">
      <c r="B800" s="420"/>
      <c r="D800" s="86"/>
      <c r="E800" s="84"/>
      <c r="F800" s="86"/>
    </row>
    <row r="801" spans="2:6" ht="15.75" x14ac:dyDescent="0.25">
      <c r="B801" s="420"/>
      <c r="D801" s="86"/>
      <c r="E801" s="84"/>
      <c r="F801" s="86"/>
    </row>
    <row r="802" spans="2:6" ht="15.75" x14ac:dyDescent="0.25">
      <c r="B802" s="420"/>
      <c r="D802" s="86"/>
      <c r="E802" s="84"/>
      <c r="F802" s="86"/>
    </row>
    <row r="803" spans="2:6" ht="15.75" x14ac:dyDescent="0.25">
      <c r="B803" s="420"/>
      <c r="D803" s="86"/>
      <c r="E803" s="84"/>
      <c r="F803" s="86"/>
    </row>
    <row r="804" spans="2:6" ht="15.75" x14ac:dyDescent="0.25">
      <c r="B804" s="420"/>
      <c r="D804" s="86"/>
      <c r="E804" s="84"/>
      <c r="F804" s="86"/>
    </row>
    <row r="805" spans="2:6" ht="15.75" x14ac:dyDescent="0.25">
      <c r="B805" s="420"/>
      <c r="D805" s="86"/>
      <c r="E805" s="84"/>
      <c r="F805" s="86"/>
    </row>
    <row r="806" spans="2:6" ht="15.75" x14ac:dyDescent="0.25">
      <c r="B806" s="420"/>
      <c r="D806" s="86"/>
      <c r="E806" s="84"/>
      <c r="F806" s="86"/>
    </row>
    <row r="807" spans="2:6" ht="15.75" x14ac:dyDescent="0.25">
      <c r="B807" s="420"/>
      <c r="D807" s="86"/>
      <c r="E807" s="84"/>
      <c r="F807" s="86"/>
    </row>
    <row r="808" spans="2:6" ht="15.75" x14ac:dyDescent="0.25">
      <c r="B808" s="420"/>
      <c r="D808" s="86"/>
      <c r="E808" s="84"/>
      <c r="F808" s="86"/>
    </row>
    <row r="809" spans="2:6" ht="15.75" x14ac:dyDescent="0.25">
      <c r="B809" s="420"/>
      <c r="D809" s="86"/>
      <c r="E809" s="84"/>
      <c r="F809" s="86"/>
    </row>
    <row r="810" spans="2:6" ht="15.75" x14ac:dyDescent="0.25">
      <c r="B810" s="420"/>
      <c r="D810" s="86"/>
      <c r="E810" s="84"/>
      <c r="F810" s="86"/>
    </row>
    <row r="811" spans="2:6" ht="15.75" x14ac:dyDescent="0.25">
      <c r="B811" s="420"/>
      <c r="D811" s="86"/>
      <c r="E811" s="84"/>
      <c r="F811" s="86"/>
    </row>
    <row r="812" spans="2:6" ht="15.75" x14ac:dyDescent="0.25">
      <c r="B812" s="420"/>
      <c r="D812" s="86"/>
      <c r="E812" s="84"/>
      <c r="F812" s="86"/>
    </row>
    <row r="813" spans="2:6" ht="15.75" x14ac:dyDescent="0.25">
      <c r="B813" s="420"/>
      <c r="D813" s="86"/>
      <c r="E813" s="84"/>
      <c r="F813" s="86"/>
    </row>
    <row r="814" spans="2:6" ht="15.75" x14ac:dyDescent="0.25">
      <c r="B814" s="420"/>
      <c r="D814" s="86"/>
      <c r="E814" s="84"/>
      <c r="F814" s="86"/>
    </row>
    <row r="815" spans="2:6" ht="15.75" x14ac:dyDescent="0.25">
      <c r="B815" s="420"/>
      <c r="D815" s="86"/>
      <c r="E815" s="84"/>
      <c r="F815" s="86"/>
    </row>
    <row r="816" spans="2:6" ht="15.75" x14ac:dyDescent="0.25">
      <c r="B816" s="420"/>
      <c r="D816" s="86"/>
      <c r="E816" s="84"/>
      <c r="F816" s="86"/>
    </row>
    <row r="817" spans="2:6" ht="15.75" x14ac:dyDescent="0.25">
      <c r="B817" s="420"/>
      <c r="D817" s="86"/>
      <c r="E817" s="84"/>
      <c r="F817" s="86"/>
    </row>
    <row r="818" spans="2:6" ht="15.75" x14ac:dyDescent="0.25">
      <c r="B818" s="420"/>
      <c r="D818" s="86"/>
      <c r="E818" s="84"/>
      <c r="F818" s="86"/>
    </row>
    <row r="819" spans="2:6" ht="15.75" x14ac:dyDescent="0.25">
      <c r="B819" s="420"/>
      <c r="D819" s="86"/>
      <c r="E819" s="84"/>
      <c r="F819" s="86"/>
    </row>
    <row r="820" spans="2:6" ht="15.75" x14ac:dyDescent="0.25">
      <c r="B820" s="420"/>
      <c r="D820" s="86"/>
      <c r="E820" s="84"/>
      <c r="F820" s="86"/>
    </row>
    <row r="821" spans="2:6" ht="15.75" x14ac:dyDescent="0.25">
      <c r="B821" s="420"/>
      <c r="D821" s="86"/>
      <c r="E821" s="84"/>
      <c r="F821" s="86"/>
    </row>
    <row r="822" spans="2:6" ht="15.75" x14ac:dyDescent="0.25">
      <c r="B822" s="420"/>
      <c r="D822" s="86"/>
      <c r="E822" s="84"/>
      <c r="F822" s="86"/>
    </row>
    <row r="823" spans="2:6" ht="15.75" x14ac:dyDescent="0.25">
      <c r="B823" s="420"/>
      <c r="D823" s="86"/>
      <c r="E823" s="84"/>
      <c r="F823" s="86"/>
    </row>
    <row r="824" spans="2:6" ht="15.75" x14ac:dyDescent="0.25">
      <c r="B824" s="420"/>
      <c r="D824" s="86"/>
      <c r="E824" s="84"/>
      <c r="F824" s="86"/>
    </row>
    <row r="825" spans="2:6" ht="15.75" x14ac:dyDescent="0.25">
      <c r="B825" s="420"/>
      <c r="D825" s="86"/>
      <c r="E825" s="84"/>
      <c r="F825" s="86"/>
    </row>
    <row r="826" spans="2:6" ht="15.75" x14ac:dyDescent="0.25">
      <c r="B826" s="420"/>
      <c r="D826" s="86"/>
      <c r="E826" s="84"/>
      <c r="F826" s="86"/>
    </row>
    <row r="827" spans="2:6" ht="15.75" x14ac:dyDescent="0.25">
      <c r="B827" s="420"/>
      <c r="D827" s="86"/>
      <c r="E827" s="84"/>
      <c r="F827" s="86"/>
    </row>
    <row r="828" spans="2:6" ht="15.75" x14ac:dyDescent="0.25">
      <c r="B828" s="420"/>
      <c r="D828" s="86"/>
      <c r="E828" s="84"/>
      <c r="F828" s="86"/>
    </row>
    <row r="829" spans="2:6" ht="15.75" x14ac:dyDescent="0.25">
      <c r="B829" s="420"/>
      <c r="D829" s="86"/>
      <c r="E829" s="84"/>
      <c r="F829" s="86"/>
    </row>
    <row r="830" spans="2:6" ht="15.75" x14ac:dyDescent="0.25">
      <c r="B830" s="420"/>
      <c r="D830" s="86"/>
      <c r="E830" s="84"/>
      <c r="F830" s="86"/>
    </row>
    <row r="831" spans="2:6" ht="15.75" x14ac:dyDescent="0.25">
      <c r="B831" s="420"/>
      <c r="D831" s="86"/>
      <c r="E831" s="84"/>
      <c r="F831" s="86"/>
    </row>
    <row r="832" spans="2:6" ht="15.75" x14ac:dyDescent="0.25">
      <c r="B832" s="420"/>
      <c r="D832" s="86"/>
      <c r="E832" s="84"/>
      <c r="F832" s="86"/>
    </row>
    <row r="833" spans="2:6" ht="15.75" x14ac:dyDescent="0.25">
      <c r="B833" s="420"/>
      <c r="D833" s="86"/>
      <c r="E833" s="84"/>
      <c r="F833" s="86"/>
    </row>
    <row r="834" spans="2:6" ht="15" customHeight="1" x14ac:dyDescent="0.25">
      <c r="B834" s="420"/>
      <c r="D834" s="86"/>
      <c r="E834" s="84"/>
      <c r="F834" s="86"/>
    </row>
    <row r="835" spans="2:6" ht="15" customHeight="1" x14ac:dyDescent="0.25">
      <c r="B835" s="420"/>
      <c r="D835" s="86"/>
      <c r="E835" s="84"/>
      <c r="F835" s="86"/>
    </row>
    <row r="836" spans="2:6" ht="15" customHeight="1" x14ac:dyDescent="0.25">
      <c r="B836" s="420"/>
      <c r="D836" s="86"/>
      <c r="E836" s="84"/>
      <c r="F836" s="86"/>
    </row>
    <row r="837" spans="2:6" ht="15" customHeight="1" x14ac:dyDescent="0.25">
      <c r="B837" s="420"/>
      <c r="D837" s="86"/>
      <c r="E837" s="84"/>
      <c r="F837" s="86"/>
    </row>
    <row r="838" spans="2:6" ht="15" customHeight="1" x14ac:dyDescent="0.25">
      <c r="B838" s="420"/>
      <c r="D838" s="86"/>
      <c r="E838" s="84"/>
      <c r="F838" s="86"/>
    </row>
    <row r="839" spans="2:6" ht="15" customHeight="1" x14ac:dyDescent="0.25">
      <c r="B839" s="420"/>
      <c r="D839" s="86"/>
      <c r="E839" s="84"/>
      <c r="F839" s="86"/>
    </row>
    <row r="840" spans="2:6" ht="15" customHeight="1" x14ac:dyDescent="0.25">
      <c r="B840" s="420"/>
      <c r="D840" s="86"/>
      <c r="E840" s="84"/>
      <c r="F840" s="86"/>
    </row>
    <row r="841" spans="2:6" ht="15" customHeight="1" x14ac:dyDescent="0.25">
      <c r="B841" s="420"/>
      <c r="D841" s="86"/>
      <c r="E841" s="84"/>
      <c r="F841" s="86"/>
    </row>
    <row r="842" spans="2:6" ht="15" customHeight="1" x14ac:dyDescent="0.25">
      <c r="B842" s="420"/>
      <c r="D842" s="86"/>
      <c r="E842" s="84"/>
      <c r="F842" s="86"/>
    </row>
    <row r="843" spans="2:6" ht="15" customHeight="1" x14ac:dyDescent="0.25">
      <c r="B843" s="420"/>
      <c r="D843" s="86"/>
      <c r="E843" s="84"/>
      <c r="F843" s="86"/>
    </row>
    <row r="844" spans="2:6" ht="15" customHeight="1" x14ac:dyDescent="0.25">
      <c r="B844" s="420"/>
      <c r="D844" s="86"/>
      <c r="E844" s="84"/>
      <c r="F844" s="86"/>
    </row>
    <row r="845" spans="2:6" ht="15" customHeight="1" x14ac:dyDescent="0.25">
      <c r="B845" s="420"/>
      <c r="D845" s="86"/>
      <c r="E845" s="84"/>
      <c r="F845" s="86"/>
    </row>
    <row r="846" spans="2:6" ht="15" customHeight="1" x14ac:dyDescent="0.25">
      <c r="B846" s="420"/>
      <c r="D846" s="86"/>
      <c r="E846" s="84"/>
      <c r="F846" s="86"/>
    </row>
    <row r="847" spans="2:6" ht="15" customHeight="1" x14ac:dyDescent="0.25">
      <c r="B847" s="420"/>
      <c r="D847" s="86"/>
      <c r="E847" s="84"/>
      <c r="F847" s="86"/>
    </row>
    <row r="848" spans="2:6" ht="15" customHeight="1" x14ac:dyDescent="0.25">
      <c r="B848" s="420"/>
      <c r="D848" s="86"/>
      <c r="E848" s="84"/>
      <c r="F848" s="86"/>
    </row>
    <row r="849" spans="1:6" s="411" customFormat="1" ht="15" customHeight="1" x14ac:dyDescent="0.25">
      <c r="A849" s="91"/>
      <c r="B849" s="420"/>
      <c r="C849" s="85"/>
      <c r="D849" s="86"/>
      <c r="E849" s="84"/>
      <c r="F849" s="86"/>
    </row>
    <row r="850" spans="1:6" s="411" customFormat="1" ht="15" customHeight="1" x14ac:dyDescent="0.25">
      <c r="A850" s="91"/>
      <c r="B850" s="420"/>
      <c r="C850" s="85"/>
      <c r="D850" s="86"/>
      <c r="E850" s="84"/>
      <c r="F850" s="86"/>
    </row>
    <row r="851" spans="1:6" s="411" customFormat="1" ht="15" customHeight="1" x14ac:dyDescent="0.25">
      <c r="A851" s="91"/>
      <c r="B851" s="420"/>
      <c r="C851" s="85"/>
      <c r="D851" s="86"/>
      <c r="E851" s="84"/>
      <c r="F851" s="86"/>
    </row>
    <row r="852" spans="1:6" s="411" customFormat="1" ht="15" customHeight="1" x14ac:dyDescent="0.25">
      <c r="A852" s="91"/>
      <c r="B852" s="420"/>
      <c r="C852" s="85"/>
      <c r="D852" s="86"/>
      <c r="E852" s="84"/>
      <c r="F852" s="86"/>
    </row>
    <row r="853" spans="1:6" s="411" customFormat="1" ht="15" customHeight="1" x14ac:dyDescent="0.25">
      <c r="A853" s="91"/>
      <c r="B853" s="420"/>
      <c r="C853" s="85"/>
      <c r="D853" s="86"/>
      <c r="E853" s="84"/>
      <c r="F853" s="86"/>
    </row>
    <row r="854" spans="1:6" s="411" customFormat="1" ht="15" customHeight="1" x14ac:dyDescent="0.25">
      <c r="A854" s="91"/>
      <c r="B854" s="420"/>
      <c r="C854" s="85"/>
      <c r="D854" s="86"/>
      <c r="E854" s="84"/>
      <c r="F854" s="86"/>
    </row>
    <row r="855" spans="1:6" s="411" customFormat="1" ht="15" customHeight="1" x14ac:dyDescent="0.25">
      <c r="A855" s="91"/>
      <c r="B855" s="420"/>
      <c r="C855" s="85"/>
      <c r="D855" s="86"/>
      <c r="E855" s="84"/>
      <c r="F855" s="86"/>
    </row>
    <row r="856" spans="1:6" s="411" customFormat="1" ht="15" customHeight="1" x14ac:dyDescent="0.25">
      <c r="A856" s="91"/>
      <c r="B856" s="420"/>
      <c r="C856" s="85"/>
      <c r="D856" s="86"/>
      <c r="E856" s="84"/>
      <c r="F856" s="86"/>
    </row>
    <row r="857" spans="1:6" s="411" customFormat="1" ht="15" customHeight="1" x14ac:dyDescent="0.25">
      <c r="A857" s="91"/>
      <c r="B857" s="420"/>
      <c r="C857" s="85"/>
      <c r="D857" s="86"/>
      <c r="E857" s="84"/>
      <c r="F857" s="86"/>
    </row>
    <row r="858" spans="1:6" s="411" customFormat="1" ht="15" customHeight="1" x14ac:dyDescent="0.25">
      <c r="A858" s="91"/>
      <c r="B858" s="420"/>
      <c r="C858" s="85"/>
      <c r="D858" s="86"/>
      <c r="E858" s="84"/>
      <c r="F858" s="86"/>
    </row>
    <row r="859" spans="1:6" s="411" customFormat="1" ht="15" customHeight="1" x14ac:dyDescent="0.25">
      <c r="A859" s="91"/>
      <c r="B859" s="420"/>
      <c r="C859" s="85"/>
      <c r="D859" s="86"/>
      <c r="E859" s="84"/>
      <c r="F859" s="86"/>
    </row>
    <row r="860" spans="1:6" s="411" customFormat="1" ht="15" customHeight="1" x14ac:dyDescent="0.25">
      <c r="A860" s="91"/>
      <c r="B860" s="420"/>
      <c r="C860" s="85"/>
      <c r="D860" s="86"/>
      <c r="E860" s="84"/>
      <c r="F860" s="86"/>
    </row>
    <row r="861" spans="1:6" s="411" customFormat="1" ht="15" customHeight="1" x14ac:dyDescent="0.25">
      <c r="A861" s="91"/>
      <c r="B861" s="420"/>
      <c r="C861" s="85"/>
      <c r="D861" s="86"/>
      <c r="E861" s="84"/>
      <c r="F861" s="86"/>
    </row>
    <row r="862" spans="1:6" s="411" customFormat="1" ht="15" customHeight="1" x14ac:dyDescent="0.25">
      <c r="A862" s="91"/>
      <c r="B862" s="420"/>
      <c r="C862" s="85"/>
      <c r="D862" s="86"/>
      <c r="E862" s="84"/>
      <c r="F862" s="86"/>
    </row>
    <row r="863" spans="1:6" s="411" customFormat="1" ht="15" customHeight="1" x14ac:dyDescent="0.25">
      <c r="A863" s="91"/>
      <c r="B863" s="420"/>
      <c r="C863" s="85"/>
      <c r="D863" s="86"/>
      <c r="E863" s="84"/>
      <c r="F863" s="86"/>
    </row>
    <row r="864" spans="1:6" s="411" customFormat="1" ht="15" customHeight="1" x14ac:dyDescent="0.25">
      <c r="A864" s="91"/>
      <c r="B864" s="420"/>
      <c r="C864" s="85"/>
      <c r="D864" s="86"/>
      <c r="E864" s="84"/>
      <c r="F864" s="86"/>
    </row>
    <row r="865" spans="1:6" s="411" customFormat="1" ht="15" customHeight="1" x14ac:dyDescent="0.25">
      <c r="A865" s="91"/>
      <c r="B865" s="420"/>
      <c r="C865" s="85"/>
      <c r="D865" s="86"/>
      <c r="E865" s="84"/>
      <c r="F865" s="86"/>
    </row>
    <row r="866" spans="1:6" s="411" customFormat="1" ht="15" customHeight="1" x14ac:dyDescent="0.25">
      <c r="A866" s="91"/>
      <c r="B866" s="420"/>
      <c r="C866" s="85"/>
      <c r="D866" s="86"/>
      <c r="E866" s="84"/>
      <c r="F866" s="86"/>
    </row>
    <row r="867" spans="1:6" s="411" customFormat="1" ht="15" customHeight="1" x14ac:dyDescent="0.25">
      <c r="A867" s="91"/>
      <c r="B867" s="420"/>
      <c r="C867" s="85"/>
      <c r="D867" s="86"/>
      <c r="E867" s="84"/>
      <c r="F867" s="86"/>
    </row>
    <row r="868" spans="1:6" s="411" customFormat="1" ht="15" customHeight="1" x14ac:dyDescent="0.25">
      <c r="A868" s="91"/>
      <c r="B868" s="420"/>
      <c r="C868" s="85"/>
      <c r="D868" s="86"/>
      <c r="E868" s="84"/>
      <c r="F868" s="86"/>
    </row>
    <row r="869" spans="1:6" s="411" customFormat="1" ht="15" customHeight="1" x14ac:dyDescent="0.25">
      <c r="A869" s="91"/>
      <c r="B869" s="420"/>
      <c r="C869" s="85"/>
      <c r="D869" s="86"/>
      <c r="E869" s="84"/>
      <c r="F869" s="86"/>
    </row>
    <row r="870" spans="1:6" s="411" customFormat="1" ht="15" customHeight="1" x14ac:dyDescent="0.25">
      <c r="A870" s="91"/>
      <c r="B870" s="420"/>
      <c r="C870" s="85"/>
      <c r="D870" s="86"/>
      <c r="E870" s="84"/>
      <c r="F870" s="86"/>
    </row>
    <row r="871" spans="1:6" s="411" customFormat="1" ht="15" customHeight="1" x14ac:dyDescent="0.25">
      <c r="A871" s="91"/>
      <c r="B871" s="420"/>
      <c r="C871" s="85"/>
      <c r="D871" s="86"/>
      <c r="E871" s="84"/>
      <c r="F871" s="86"/>
    </row>
    <row r="872" spans="1:6" s="411" customFormat="1" ht="15" customHeight="1" x14ac:dyDescent="0.25">
      <c r="A872" s="91"/>
      <c r="B872" s="420"/>
      <c r="C872" s="85"/>
      <c r="D872" s="86"/>
      <c r="E872" s="84"/>
      <c r="F872" s="86"/>
    </row>
    <row r="873" spans="1:6" s="411" customFormat="1" ht="15" customHeight="1" x14ac:dyDescent="0.25">
      <c r="A873" s="91"/>
      <c r="B873" s="420"/>
      <c r="C873" s="85"/>
      <c r="D873" s="86"/>
      <c r="E873" s="84"/>
      <c r="F873" s="86"/>
    </row>
    <row r="874" spans="1:6" s="411" customFormat="1" ht="15" customHeight="1" x14ac:dyDescent="0.25">
      <c r="A874" s="91"/>
      <c r="B874" s="420"/>
      <c r="C874" s="85"/>
      <c r="D874" s="86"/>
      <c r="E874" s="84"/>
      <c r="F874" s="86"/>
    </row>
    <row r="875" spans="1:6" s="411" customFormat="1" ht="15" customHeight="1" x14ac:dyDescent="0.25">
      <c r="A875" s="91"/>
      <c r="B875" s="420"/>
      <c r="C875" s="85"/>
      <c r="D875" s="86"/>
      <c r="E875" s="84"/>
      <c r="F875" s="86"/>
    </row>
    <row r="876" spans="1:6" s="411" customFormat="1" ht="15" customHeight="1" x14ac:dyDescent="0.25">
      <c r="A876" s="91"/>
      <c r="B876" s="420"/>
      <c r="C876" s="85"/>
      <c r="D876" s="86"/>
      <c r="E876" s="84"/>
      <c r="F876" s="86"/>
    </row>
    <row r="877" spans="1:6" s="411" customFormat="1" ht="15" customHeight="1" x14ac:dyDescent="0.25">
      <c r="A877" s="91"/>
      <c r="B877" s="420"/>
      <c r="C877" s="85"/>
      <c r="D877" s="86"/>
      <c r="E877" s="84"/>
      <c r="F877" s="86"/>
    </row>
    <row r="878" spans="1:6" s="411" customFormat="1" ht="15" customHeight="1" x14ac:dyDescent="0.25">
      <c r="A878" s="91"/>
      <c r="B878" s="420"/>
      <c r="C878" s="85"/>
      <c r="D878" s="86"/>
      <c r="E878" s="84"/>
      <c r="F878" s="86"/>
    </row>
    <row r="879" spans="1:6" s="411" customFormat="1" ht="15" customHeight="1" x14ac:dyDescent="0.25">
      <c r="A879" s="91"/>
      <c r="B879" s="420"/>
      <c r="C879" s="85"/>
      <c r="D879" s="86"/>
      <c r="E879" s="84"/>
      <c r="F879" s="86"/>
    </row>
    <row r="880" spans="1:6" s="411" customFormat="1" ht="15" customHeight="1" x14ac:dyDescent="0.25">
      <c r="A880" s="91"/>
      <c r="B880" s="420"/>
      <c r="C880" s="85"/>
      <c r="D880" s="86"/>
      <c r="E880" s="84"/>
      <c r="F880" s="86"/>
    </row>
    <row r="881" spans="1:6" s="411" customFormat="1" ht="15" customHeight="1" x14ac:dyDescent="0.25">
      <c r="A881" s="91"/>
      <c r="B881" s="420"/>
      <c r="C881" s="85"/>
      <c r="D881" s="86"/>
      <c r="E881" s="84"/>
      <c r="F881" s="86"/>
    </row>
    <row r="882" spans="1:6" s="411" customFormat="1" ht="15" customHeight="1" x14ac:dyDescent="0.25">
      <c r="A882" s="91"/>
      <c r="B882" s="420"/>
      <c r="C882" s="85"/>
      <c r="D882" s="86"/>
      <c r="E882" s="84"/>
      <c r="F882" s="86"/>
    </row>
    <row r="883" spans="1:6" s="411" customFormat="1" ht="15" customHeight="1" x14ac:dyDescent="0.25">
      <c r="A883" s="91"/>
      <c r="B883" s="420"/>
      <c r="C883" s="85"/>
      <c r="D883" s="86"/>
      <c r="E883" s="84"/>
      <c r="F883" s="86"/>
    </row>
    <row r="884" spans="1:6" s="411" customFormat="1" ht="15" customHeight="1" x14ac:dyDescent="0.25">
      <c r="A884" s="91"/>
      <c r="B884" s="420"/>
      <c r="C884" s="85"/>
      <c r="D884" s="86"/>
      <c r="E884" s="84"/>
      <c r="F884" s="86"/>
    </row>
    <row r="885" spans="1:6" s="411" customFormat="1" ht="15" customHeight="1" x14ac:dyDescent="0.25">
      <c r="A885" s="91"/>
      <c r="B885" s="420"/>
      <c r="C885" s="85"/>
      <c r="D885" s="86"/>
      <c r="E885" s="84"/>
      <c r="F885" s="86"/>
    </row>
    <row r="886" spans="1:6" s="411" customFormat="1" ht="15" customHeight="1" x14ac:dyDescent="0.25">
      <c r="A886" s="91"/>
      <c r="B886" s="420"/>
      <c r="C886" s="85"/>
      <c r="D886" s="86"/>
      <c r="E886" s="84"/>
      <c r="F886" s="86"/>
    </row>
    <row r="887" spans="1:6" s="411" customFormat="1" ht="15" customHeight="1" x14ac:dyDescent="0.25">
      <c r="A887" s="91"/>
      <c r="B887" s="420"/>
      <c r="C887" s="85"/>
      <c r="D887" s="86"/>
      <c r="E887" s="84"/>
      <c r="F887" s="86"/>
    </row>
    <row r="888" spans="1:6" s="411" customFormat="1" ht="15" customHeight="1" x14ac:dyDescent="0.25">
      <c r="A888" s="91"/>
      <c r="B888" s="420"/>
      <c r="C888" s="85"/>
      <c r="D888" s="86"/>
      <c r="E888" s="84"/>
      <c r="F888" s="86"/>
    </row>
    <row r="889" spans="1:6" s="411" customFormat="1" ht="15" customHeight="1" x14ac:dyDescent="0.25">
      <c r="A889" s="91"/>
      <c r="B889" s="420"/>
      <c r="C889" s="85"/>
      <c r="D889" s="86"/>
      <c r="E889" s="84"/>
      <c r="F889" s="86"/>
    </row>
    <row r="890" spans="1:6" s="411" customFormat="1" ht="15" customHeight="1" x14ac:dyDescent="0.25">
      <c r="A890" s="91"/>
      <c r="B890" s="420"/>
      <c r="C890" s="85"/>
      <c r="D890" s="86"/>
      <c r="E890" s="84"/>
      <c r="F890" s="86"/>
    </row>
    <row r="891" spans="1:6" s="411" customFormat="1" ht="15" customHeight="1" x14ac:dyDescent="0.25">
      <c r="A891" s="91"/>
      <c r="B891" s="420"/>
      <c r="C891" s="85"/>
      <c r="D891" s="86"/>
      <c r="E891" s="84"/>
      <c r="F891" s="86"/>
    </row>
    <row r="892" spans="1:6" s="411" customFormat="1" ht="15" customHeight="1" x14ac:dyDescent="0.25">
      <c r="A892" s="91"/>
      <c r="B892" s="420"/>
      <c r="C892" s="85"/>
      <c r="D892" s="86"/>
      <c r="E892" s="84"/>
      <c r="F892" s="86"/>
    </row>
    <row r="893" spans="1:6" s="411" customFormat="1" ht="15" customHeight="1" x14ac:dyDescent="0.25">
      <c r="A893" s="91"/>
      <c r="B893" s="420"/>
      <c r="C893" s="85"/>
      <c r="D893" s="86"/>
      <c r="E893" s="84"/>
      <c r="F893" s="86"/>
    </row>
    <row r="894" spans="1:6" s="411" customFormat="1" ht="15" customHeight="1" x14ac:dyDescent="0.25">
      <c r="A894" s="91"/>
      <c r="B894" s="420"/>
      <c r="C894" s="85"/>
      <c r="D894" s="86"/>
      <c r="E894" s="84"/>
      <c r="F894" s="86"/>
    </row>
    <row r="895" spans="1:6" s="411" customFormat="1" ht="15" customHeight="1" x14ac:dyDescent="0.25">
      <c r="A895" s="91"/>
      <c r="B895" s="420"/>
      <c r="C895" s="85"/>
      <c r="D895" s="86"/>
      <c r="E895" s="84"/>
      <c r="F895" s="86"/>
    </row>
    <row r="896" spans="1:6" s="411" customFormat="1" ht="15" customHeight="1" x14ac:dyDescent="0.25">
      <c r="A896" s="91"/>
      <c r="B896" s="420"/>
      <c r="C896" s="85"/>
      <c r="D896" s="86"/>
      <c r="E896" s="84"/>
      <c r="F896" s="86"/>
    </row>
    <row r="897" spans="1:6" s="411" customFormat="1" ht="15" customHeight="1" x14ac:dyDescent="0.25">
      <c r="A897" s="91"/>
      <c r="B897" s="420"/>
      <c r="C897" s="85"/>
      <c r="D897" s="86"/>
      <c r="E897" s="84"/>
      <c r="F897" s="86"/>
    </row>
    <row r="898" spans="1:6" s="411" customFormat="1" ht="15" customHeight="1" x14ac:dyDescent="0.25">
      <c r="A898" s="91"/>
      <c r="B898" s="420"/>
      <c r="C898" s="85"/>
      <c r="D898" s="86"/>
      <c r="E898" s="84"/>
      <c r="F898" s="86"/>
    </row>
    <row r="899" spans="1:6" s="411" customFormat="1" ht="15" customHeight="1" x14ac:dyDescent="0.25">
      <c r="A899" s="91"/>
      <c r="B899" s="420"/>
      <c r="C899" s="85"/>
      <c r="D899" s="86"/>
      <c r="E899" s="84"/>
      <c r="F899" s="86"/>
    </row>
    <row r="900" spans="1:6" s="411" customFormat="1" ht="15" customHeight="1" x14ac:dyDescent="0.25">
      <c r="A900" s="91"/>
      <c r="B900" s="420"/>
      <c r="C900" s="85"/>
      <c r="D900" s="86"/>
      <c r="E900" s="84"/>
      <c r="F900" s="86"/>
    </row>
    <row r="901" spans="1:6" s="411" customFormat="1" ht="15" customHeight="1" x14ac:dyDescent="0.25">
      <c r="A901" s="91"/>
      <c r="B901" s="420"/>
      <c r="C901" s="85"/>
      <c r="D901" s="86"/>
      <c r="E901" s="84"/>
      <c r="F901" s="86"/>
    </row>
    <row r="902" spans="1:6" s="411" customFormat="1" ht="15" customHeight="1" x14ac:dyDescent="0.25">
      <c r="A902" s="91"/>
      <c r="B902" s="420"/>
      <c r="C902" s="85"/>
      <c r="D902" s="86"/>
      <c r="E902" s="84"/>
      <c r="F902" s="86"/>
    </row>
    <row r="903" spans="1:6" s="411" customFormat="1" ht="15" customHeight="1" x14ac:dyDescent="0.25">
      <c r="A903" s="91"/>
      <c r="B903" s="420"/>
      <c r="C903" s="85"/>
      <c r="D903" s="86"/>
      <c r="E903" s="84"/>
      <c r="F903" s="86"/>
    </row>
    <row r="904" spans="1:6" s="411" customFormat="1" ht="15" customHeight="1" x14ac:dyDescent="0.25">
      <c r="A904" s="91"/>
      <c r="B904" s="420"/>
      <c r="C904" s="85"/>
      <c r="D904" s="86"/>
      <c r="E904" s="84"/>
      <c r="F904" s="86"/>
    </row>
    <row r="905" spans="1:6" s="411" customFormat="1" ht="15" customHeight="1" x14ac:dyDescent="0.25">
      <c r="A905" s="91"/>
      <c r="B905" s="420"/>
      <c r="C905" s="85"/>
      <c r="D905" s="86"/>
      <c r="E905" s="84"/>
      <c r="F905" s="86"/>
    </row>
    <row r="906" spans="1:6" s="411" customFormat="1" ht="15" customHeight="1" x14ac:dyDescent="0.25">
      <c r="A906" s="91"/>
      <c r="B906" s="420"/>
      <c r="C906" s="85"/>
      <c r="D906" s="86"/>
      <c r="E906" s="84"/>
      <c r="F906" s="86"/>
    </row>
    <row r="907" spans="1:6" s="411" customFormat="1" ht="15" customHeight="1" x14ac:dyDescent="0.25">
      <c r="A907" s="91"/>
      <c r="B907" s="420"/>
      <c r="C907" s="85"/>
      <c r="D907" s="86"/>
      <c r="E907" s="84"/>
      <c r="F907" s="86"/>
    </row>
    <row r="908" spans="1:6" s="411" customFormat="1" ht="15" customHeight="1" x14ac:dyDescent="0.25">
      <c r="A908" s="91"/>
      <c r="B908" s="420"/>
      <c r="C908" s="85"/>
      <c r="D908" s="86"/>
      <c r="E908" s="84"/>
      <c r="F908" s="86"/>
    </row>
    <row r="909" spans="1:6" s="411" customFormat="1" ht="15" customHeight="1" x14ac:dyDescent="0.25">
      <c r="A909" s="91"/>
      <c r="B909" s="420"/>
      <c r="C909" s="85"/>
      <c r="D909" s="86"/>
      <c r="E909" s="84"/>
      <c r="F909" s="86"/>
    </row>
    <row r="910" spans="1:6" s="411" customFormat="1" ht="15" customHeight="1" x14ac:dyDescent="0.25">
      <c r="A910" s="91"/>
      <c r="B910" s="420"/>
      <c r="C910" s="85"/>
      <c r="D910" s="86"/>
      <c r="E910" s="84"/>
      <c r="F910" s="86"/>
    </row>
    <row r="911" spans="1:6" s="411" customFormat="1" ht="15" customHeight="1" x14ac:dyDescent="0.25">
      <c r="A911" s="91"/>
      <c r="B911" s="420"/>
      <c r="C911" s="85"/>
      <c r="D911" s="86"/>
      <c r="E911" s="84"/>
      <c r="F911" s="86"/>
    </row>
    <row r="912" spans="1:6" s="411" customFormat="1" ht="15" customHeight="1" x14ac:dyDescent="0.25">
      <c r="A912" s="91"/>
      <c r="B912" s="420"/>
      <c r="C912" s="85"/>
      <c r="D912" s="86"/>
      <c r="E912" s="84"/>
      <c r="F912" s="86"/>
    </row>
    <row r="913" spans="1:6" s="411" customFormat="1" ht="15" customHeight="1" x14ac:dyDescent="0.25">
      <c r="A913" s="91"/>
      <c r="B913" s="420"/>
      <c r="C913" s="85"/>
      <c r="D913" s="86"/>
      <c r="E913" s="84"/>
      <c r="F913" s="86"/>
    </row>
    <row r="914" spans="1:6" s="411" customFormat="1" ht="15" customHeight="1" x14ac:dyDescent="0.25">
      <c r="A914" s="91"/>
      <c r="B914" s="420"/>
      <c r="C914" s="85"/>
      <c r="D914" s="86"/>
      <c r="E914" s="84"/>
      <c r="F914" s="86"/>
    </row>
    <row r="915" spans="1:6" s="411" customFormat="1" ht="15" customHeight="1" x14ac:dyDescent="0.25">
      <c r="A915" s="91"/>
      <c r="B915" s="420"/>
      <c r="C915" s="85"/>
      <c r="D915" s="86"/>
      <c r="E915" s="84"/>
      <c r="F915" s="86"/>
    </row>
    <row r="916" spans="1:6" s="411" customFormat="1" ht="15" customHeight="1" x14ac:dyDescent="0.25">
      <c r="A916" s="91"/>
      <c r="B916" s="420"/>
      <c r="C916" s="85"/>
      <c r="D916" s="86"/>
      <c r="E916" s="84"/>
      <c r="F916" s="86"/>
    </row>
    <row r="917" spans="1:6" s="411" customFormat="1" ht="15" customHeight="1" x14ac:dyDescent="0.25">
      <c r="A917" s="91"/>
      <c r="B917" s="420"/>
      <c r="C917" s="85"/>
      <c r="D917" s="86"/>
      <c r="E917" s="84"/>
      <c r="F917" s="86"/>
    </row>
    <row r="918" spans="1:6" s="411" customFormat="1" ht="15" customHeight="1" x14ac:dyDescent="0.25">
      <c r="A918" s="91"/>
      <c r="B918" s="420"/>
      <c r="C918" s="85"/>
      <c r="D918" s="86"/>
      <c r="E918" s="84"/>
      <c r="F918" s="86"/>
    </row>
    <row r="919" spans="1:6" s="411" customFormat="1" ht="15" customHeight="1" x14ac:dyDescent="0.25">
      <c r="A919" s="91"/>
      <c r="B919" s="420"/>
      <c r="C919" s="85"/>
      <c r="D919" s="86"/>
      <c r="E919" s="84"/>
      <c r="F919" s="86"/>
    </row>
    <row r="920" spans="1:6" s="411" customFormat="1" ht="15" customHeight="1" x14ac:dyDescent="0.25">
      <c r="A920" s="91"/>
      <c r="B920" s="420"/>
      <c r="C920" s="85"/>
      <c r="D920" s="86"/>
      <c r="E920" s="84"/>
      <c r="F920" s="86"/>
    </row>
    <row r="921" spans="1:6" s="411" customFormat="1" ht="15" customHeight="1" x14ac:dyDescent="0.25">
      <c r="A921" s="91"/>
      <c r="B921" s="420"/>
      <c r="C921" s="85"/>
      <c r="D921" s="86"/>
      <c r="E921" s="84"/>
      <c r="F921" s="86"/>
    </row>
    <row r="922" spans="1:6" s="411" customFormat="1" ht="15" customHeight="1" x14ac:dyDescent="0.25">
      <c r="A922" s="91"/>
      <c r="B922" s="420"/>
      <c r="C922" s="85"/>
      <c r="D922" s="86"/>
      <c r="E922" s="84"/>
      <c r="F922" s="86"/>
    </row>
    <row r="923" spans="1:6" s="411" customFormat="1" ht="15" customHeight="1" x14ac:dyDescent="0.25">
      <c r="A923" s="91"/>
      <c r="B923" s="420"/>
      <c r="C923" s="85"/>
      <c r="D923" s="86"/>
      <c r="E923" s="84"/>
      <c r="F923" s="86"/>
    </row>
    <row r="924" spans="1:6" s="411" customFormat="1" ht="15" customHeight="1" x14ac:dyDescent="0.25">
      <c r="A924" s="91"/>
      <c r="B924" s="420"/>
      <c r="C924" s="85"/>
      <c r="D924" s="86"/>
      <c r="E924" s="84"/>
      <c r="F924" s="86"/>
    </row>
    <row r="925" spans="1:6" s="411" customFormat="1" ht="15" customHeight="1" x14ac:dyDescent="0.25">
      <c r="A925" s="91"/>
      <c r="B925" s="420"/>
      <c r="C925" s="85"/>
      <c r="D925" s="86"/>
      <c r="E925" s="84"/>
      <c r="F925" s="86"/>
    </row>
    <row r="926" spans="1:6" s="411" customFormat="1" ht="15" customHeight="1" x14ac:dyDescent="0.25">
      <c r="A926" s="91"/>
      <c r="B926" s="420"/>
      <c r="C926" s="85"/>
      <c r="D926" s="86"/>
      <c r="E926" s="84"/>
      <c r="F926" s="86"/>
    </row>
    <row r="927" spans="1:6" s="411" customFormat="1" ht="15" customHeight="1" x14ac:dyDescent="0.25">
      <c r="A927" s="91"/>
      <c r="B927" s="420"/>
      <c r="C927" s="85"/>
      <c r="D927" s="86"/>
      <c r="E927" s="84"/>
      <c r="F927" s="86"/>
    </row>
    <row r="928" spans="1:6" s="411" customFormat="1" ht="15" customHeight="1" x14ac:dyDescent="0.25">
      <c r="A928" s="91"/>
      <c r="B928" s="420"/>
      <c r="C928" s="85"/>
      <c r="D928" s="86"/>
      <c r="E928" s="84"/>
      <c r="F928" s="86"/>
    </row>
    <row r="929" spans="1:6" s="411" customFormat="1" ht="15" customHeight="1" x14ac:dyDescent="0.25">
      <c r="A929" s="91"/>
      <c r="B929" s="420"/>
      <c r="C929" s="85"/>
      <c r="D929" s="86"/>
      <c r="E929" s="84"/>
      <c r="F929" s="86"/>
    </row>
    <row r="930" spans="1:6" s="411" customFormat="1" ht="15" customHeight="1" x14ac:dyDescent="0.25">
      <c r="A930" s="91"/>
      <c r="B930" s="420"/>
      <c r="C930" s="85"/>
      <c r="D930" s="86"/>
      <c r="E930" s="84"/>
      <c r="F930" s="86"/>
    </row>
    <row r="931" spans="1:6" s="411" customFormat="1" ht="15" customHeight="1" x14ac:dyDescent="0.25">
      <c r="A931" s="91"/>
      <c r="B931" s="420"/>
      <c r="C931" s="85"/>
      <c r="D931" s="86"/>
      <c r="E931" s="84"/>
      <c r="F931" s="86"/>
    </row>
    <row r="932" spans="1:6" s="411" customFormat="1" ht="15" customHeight="1" x14ac:dyDescent="0.25">
      <c r="A932" s="91"/>
      <c r="B932" s="420"/>
      <c r="C932" s="85"/>
      <c r="D932" s="86"/>
      <c r="E932" s="84"/>
      <c r="F932" s="86"/>
    </row>
    <row r="933" spans="1:6" s="411" customFormat="1" ht="15" customHeight="1" x14ac:dyDescent="0.25">
      <c r="A933" s="91"/>
      <c r="B933" s="420"/>
      <c r="C933" s="85"/>
      <c r="D933" s="86"/>
      <c r="E933" s="84"/>
      <c r="F933" s="86"/>
    </row>
    <row r="934" spans="1:6" s="411" customFormat="1" ht="15" customHeight="1" x14ac:dyDescent="0.25">
      <c r="A934" s="91"/>
      <c r="B934" s="420"/>
      <c r="C934" s="85"/>
      <c r="D934" s="86"/>
      <c r="E934" s="84"/>
      <c r="F934" s="86"/>
    </row>
    <row r="935" spans="1:6" s="411" customFormat="1" ht="15" customHeight="1" x14ac:dyDescent="0.25">
      <c r="A935" s="91"/>
      <c r="B935" s="420"/>
      <c r="C935" s="85"/>
      <c r="D935" s="86"/>
      <c r="E935" s="84"/>
      <c r="F935" s="86"/>
    </row>
    <row r="936" spans="1:6" s="411" customFormat="1" ht="15" customHeight="1" x14ac:dyDescent="0.25">
      <c r="A936" s="91"/>
      <c r="B936" s="420"/>
      <c r="C936" s="85"/>
      <c r="D936" s="86"/>
      <c r="E936" s="84"/>
      <c r="F936" s="86"/>
    </row>
    <row r="937" spans="1:6" s="411" customFormat="1" ht="15" customHeight="1" x14ac:dyDescent="0.25">
      <c r="A937" s="91"/>
      <c r="B937" s="420"/>
      <c r="C937" s="85"/>
      <c r="D937" s="86"/>
      <c r="E937" s="84"/>
      <c r="F937" s="86"/>
    </row>
    <row r="938" spans="1:6" s="411" customFormat="1" ht="15" customHeight="1" x14ac:dyDescent="0.25">
      <c r="A938" s="91"/>
      <c r="B938" s="420"/>
      <c r="C938" s="85"/>
      <c r="D938" s="86"/>
      <c r="E938" s="84"/>
      <c r="F938" s="86"/>
    </row>
    <row r="939" spans="1:6" s="411" customFormat="1" ht="15" customHeight="1" x14ac:dyDescent="0.25">
      <c r="A939" s="91"/>
      <c r="B939" s="420"/>
      <c r="C939" s="85"/>
      <c r="D939" s="86"/>
      <c r="E939" s="84"/>
      <c r="F939" s="86"/>
    </row>
    <row r="940" spans="1:6" s="411" customFormat="1" ht="15" customHeight="1" x14ac:dyDescent="0.25">
      <c r="A940" s="91"/>
      <c r="B940" s="420"/>
      <c r="C940" s="85"/>
      <c r="D940" s="86"/>
      <c r="E940" s="84"/>
      <c r="F940" s="86"/>
    </row>
    <row r="941" spans="1:6" s="411" customFormat="1" ht="15" customHeight="1" x14ac:dyDescent="0.25">
      <c r="A941" s="91"/>
      <c r="B941" s="420"/>
      <c r="C941" s="85"/>
      <c r="D941" s="86"/>
      <c r="E941" s="84"/>
      <c r="F941" s="86"/>
    </row>
    <row r="942" spans="1:6" s="411" customFormat="1" ht="15" customHeight="1" x14ac:dyDescent="0.25">
      <c r="A942" s="91"/>
      <c r="B942" s="420"/>
      <c r="C942" s="85"/>
      <c r="D942" s="86"/>
      <c r="E942" s="84"/>
      <c r="F942" s="86"/>
    </row>
    <row r="943" spans="1:6" s="411" customFormat="1" ht="15" customHeight="1" x14ac:dyDescent="0.25">
      <c r="A943" s="91"/>
      <c r="B943" s="420"/>
      <c r="C943" s="85"/>
      <c r="D943" s="86"/>
      <c r="E943" s="84"/>
      <c r="F943" s="86"/>
    </row>
    <row r="944" spans="1:6" s="411" customFormat="1" ht="15" customHeight="1" x14ac:dyDescent="0.25">
      <c r="A944" s="91"/>
      <c r="B944" s="420"/>
      <c r="C944" s="85"/>
      <c r="D944" s="86"/>
      <c r="E944" s="84"/>
      <c r="F944" s="86"/>
    </row>
    <row r="945" spans="1:6" s="411" customFormat="1" ht="15" customHeight="1" x14ac:dyDescent="0.25">
      <c r="A945" s="91"/>
      <c r="B945" s="420"/>
      <c r="C945" s="85"/>
      <c r="D945" s="86"/>
      <c r="E945" s="84"/>
      <c r="F945" s="86"/>
    </row>
    <row r="946" spans="1:6" s="411" customFormat="1" ht="15" customHeight="1" x14ac:dyDescent="0.25">
      <c r="A946" s="91"/>
      <c r="B946" s="420"/>
      <c r="C946" s="85"/>
      <c r="D946" s="86"/>
      <c r="E946" s="84"/>
      <c r="F946" s="86"/>
    </row>
    <row r="947" spans="1:6" s="411" customFormat="1" ht="15" customHeight="1" x14ac:dyDescent="0.25">
      <c r="A947" s="91"/>
      <c r="B947" s="420"/>
      <c r="C947" s="85"/>
      <c r="D947" s="86"/>
      <c r="E947" s="84"/>
      <c r="F947" s="86"/>
    </row>
    <row r="948" spans="1:6" s="411" customFormat="1" ht="15" customHeight="1" x14ac:dyDescent="0.25">
      <c r="A948" s="91"/>
      <c r="B948" s="420"/>
      <c r="C948" s="85"/>
      <c r="D948" s="86"/>
      <c r="E948" s="84"/>
      <c r="F948" s="86"/>
    </row>
    <row r="949" spans="1:6" s="411" customFormat="1" ht="15" customHeight="1" x14ac:dyDescent="0.25">
      <c r="A949" s="91"/>
      <c r="B949" s="420"/>
      <c r="C949" s="85"/>
      <c r="D949" s="86"/>
      <c r="E949" s="84"/>
      <c r="F949" s="86"/>
    </row>
    <row r="950" spans="1:6" s="411" customFormat="1" ht="15" customHeight="1" x14ac:dyDescent="0.25">
      <c r="A950" s="91"/>
      <c r="B950" s="420"/>
      <c r="C950" s="85"/>
      <c r="D950" s="86"/>
      <c r="E950" s="84"/>
      <c r="F950" s="86"/>
    </row>
    <row r="951" spans="1:6" s="411" customFormat="1" ht="15" customHeight="1" x14ac:dyDescent="0.25">
      <c r="A951" s="91"/>
      <c r="B951" s="420"/>
      <c r="C951" s="85"/>
      <c r="D951" s="86"/>
      <c r="E951" s="84"/>
      <c r="F951" s="86"/>
    </row>
    <row r="952" spans="1:6" s="411" customFormat="1" ht="15" customHeight="1" x14ac:dyDescent="0.25">
      <c r="A952" s="91"/>
      <c r="B952" s="420"/>
      <c r="C952" s="85"/>
      <c r="D952" s="86"/>
      <c r="E952" s="84"/>
      <c r="F952" s="86"/>
    </row>
    <row r="953" spans="1:6" s="411" customFormat="1" ht="15" customHeight="1" x14ac:dyDescent="0.25">
      <c r="A953" s="91"/>
      <c r="B953" s="420"/>
      <c r="C953" s="85"/>
      <c r="D953" s="86"/>
      <c r="E953" s="84"/>
      <c r="F953" s="86"/>
    </row>
    <row r="954" spans="1:6" s="411" customFormat="1" ht="15" customHeight="1" x14ac:dyDescent="0.25">
      <c r="A954" s="91"/>
      <c r="B954" s="420"/>
      <c r="C954" s="85"/>
      <c r="D954" s="86"/>
      <c r="E954" s="84"/>
      <c r="F954" s="86"/>
    </row>
    <row r="955" spans="1:6" s="411" customFormat="1" ht="15" customHeight="1" x14ac:dyDescent="0.25">
      <c r="A955" s="91"/>
      <c r="B955" s="420"/>
      <c r="C955" s="85"/>
      <c r="D955" s="86"/>
      <c r="E955" s="84"/>
      <c r="F955" s="86"/>
    </row>
    <row r="956" spans="1:6" s="411" customFormat="1" ht="15" customHeight="1" x14ac:dyDescent="0.25">
      <c r="A956" s="91"/>
      <c r="B956" s="420"/>
      <c r="C956" s="85"/>
      <c r="D956" s="86"/>
      <c r="E956" s="84"/>
      <c r="F956" s="86"/>
    </row>
    <row r="957" spans="1:6" s="411" customFormat="1" ht="15" customHeight="1" x14ac:dyDescent="0.25">
      <c r="A957" s="91"/>
      <c r="B957" s="420"/>
      <c r="C957" s="85"/>
      <c r="D957" s="86"/>
      <c r="E957" s="84"/>
      <c r="F957" s="86"/>
    </row>
    <row r="958" spans="1:6" s="411" customFormat="1" ht="15" customHeight="1" x14ac:dyDescent="0.25">
      <c r="A958" s="91"/>
      <c r="B958" s="420"/>
      <c r="C958" s="85"/>
      <c r="D958" s="86"/>
      <c r="E958" s="84"/>
      <c r="F958" s="86"/>
    </row>
    <row r="959" spans="1:6" s="411" customFormat="1" ht="15" customHeight="1" x14ac:dyDescent="0.25">
      <c r="A959" s="91"/>
      <c r="B959" s="420"/>
      <c r="C959" s="85"/>
      <c r="D959" s="86"/>
      <c r="E959" s="84"/>
      <c r="F959" s="86"/>
    </row>
    <row r="960" spans="1:6" s="411" customFormat="1" ht="15" customHeight="1" x14ac:dyDescent="0.25">
      <c r="A960" s="91"/>
      <c r="B960" s="420"/>
      <c r="C960" s="85"/>
      <c r="D960" s="86"/>
      <c r="E960" s="84"/>
      <c r="F960" s="86"/>
    </row>
    <row r="961" spans="1:6" s="411" customFormat="1" ht="15" customHeight="1" x14ac:dyDescent="0.25">
      <c r="A961" s="91"/>
      <c r="B961" s="420"/>
      <c r="C961" s="85"/>
      <c r="D961" s="86"/>
      <c r="E961" s="84"/>
      <c r="F961" s="86"/>
    </row>
    <row r="962" spans="1:6" s="411" customFormat="1" ht="15" customHeight="1" x14ac:dyDescent="0.25">
      <c r="A962" s="91"/>
      <c r="B962" s="420"/>
      <c r="C962" s="85"/>
      <c r="D962" s="86"/>
      <c r="E962" s="84"/>
      <c r="F962" s="86"/>
    </row>
    <row r="963" spans="1:6" s="411" customFormat="1" ht="15" customHeight="1" x14ac:dyDescent="0.25">
      <c r="A963" s="91"/>
      <c r="B963" s="420"/>
      <c r="C963" s="85"/>
      <c r="D963" s="86"/>
      <c r="E963" s="84"/>
      <c r="F963" s="86"/>
    </row>
    <row r="964" spans="1:6" s="411" customFormat="1" ht="15" customHeight="1" x14ac:dyDescent="0.25">
      <c r="A964" s="91"/>
      <c r="B964" s="420"/>
      <c r="C964" s="85"/>
      <c r="D964" s="86"/>
      <c r="E964" s="84"/>
      <c r="F964" s="86"/>
    </row>
    <row r="965" spans="1:6" s="411" customFormat="1" ht="15" customHeight="1" x14ac:dyDescent="0.25">
      <c r="A965" s="91"/>
      <c r="B965" s="420"/>
      <c r="C965" s="85"/>
      <c r="D965" s="86"/>
      <c r="E965" s="84"/>
      <c r="F965" s="86"/>
    </row>
    <row r="966" spans="1:6" s="411" customFormat="1" ht="15" customHeight="1" x14ac:dyDescent="0.25">
      <c r="A966" s="91"/>
      <c r="B966" s="420"/>
      <c r="C966" s="85"/>
      <c r="D966" s="86"/>
      <c r="E966" s="84"/>
      <c r="F966" s="86"/>
    </row>
    <row r="967" spans="1:6" s="411" customFormat="1" ht="15" customHeight="1" x14ac:dyDescent="0.25">
      <c r="A967" s="91"/>
      <c r="B967" s="420"/>
      <c r="C967" s="85"/>
      <c r="D967" s="86"/>
      <c r="E967" s="84"/>
      <c r="F967" s="86"/>
    </row>
    <row r="968" spans="1:6" s="411" customFormat="1" ht="15" customHeight="1" x14ac:dyDescent="0.25">
      <c r="A968" s="91"/>
      <c r="B968" s="420"/>
      <c r="C968" s="85"/>
      <c r="D968" s="86"/>
      <c r="E968" s="84"/>
      <c r="F968" s="86"/>
    </row>
    <row r="969" spans="1:6" s="411" customFormat="1" ht="15" customHeight="1" x14ac:dyDescent="0.25">
      <c r="A969" s="91"/>
      <c r="B969" s="420"/>
      <c r="C969" s="85"/>
      <c r="D969" s="86"/>
      <c r="E969" s="84"/>
      <c r="F969" s="86"/>
    </row>
    <row r="970" spans="1:6" s="411" customFormat="1" ht="15" customHeight="1" x14ac:dyDescent="0.25">
      <c r="A970" s="91"/>
      <c r="B970" s="420"/>
      <c r="C970" s="85"/>
      <c r="D970" s="86"/>
      <c r="E970" s="84"/>
      <c r="F970" s="86"/>
    </row>
    <row r="971" spans="1:6" s="411" customFormat="1" ht="15" customHeight="1" x14ac:dyDescent="0.25">
      <c r="A971" s="91"/>
      <c r="B971" s="420"/>
      <c r="C971" s="85"/>
      <c r="D971" s="86"/>
      <c r="E971" s="84"/>
      <c r="F971" s="86"/>
    </row>
    <row r="972" spans="1:6" s="411" customFormat="1" ht="15" customHeight="1" x14ac:dyDescent="0.25">
      <c r="A972" s="91"/>
      <c r="B972" s="420"/>
      <c r="C972" s="85"/>
      <c r="D972" s="86"/>
      <c r="E972" s="84"/>
      <c r="F972" s="86"/>
    </row>
    <row r="973" spans="1:6" s="411" customFormat="1" ht="15" customHeight="1" x14ac:dyDescent="0.25">
      <c r="A973" s="91"/>
      <c r="B973" s="420"/>
      <c r="C973" s="85"/>
      <c r="D973" s="86"/>
      <c r="E973" s="84"/>
      <c r="F973" s="86"/>
    </row>
    <row r="974" spans="1:6" s="411" customFormat="1" ht="15" customHeight="1" x14ac:dyDescent="0.25">
      <c r="A974" s="91"/>
      <c r="B974" s="420"/>
      <c r="C974" s="85"/>
      <c r="D974" s="86"/>
      <c r="E974" s="84"/>
      <c r="F974" s="86"/>
    </row>
    <row r="975" spans="1:6" s="411" customFormat="1" ht="15" customHeight="1" x14ac:dyDescent="0.25">
      <c r="A975" s="91"/>
      <c r="B975" s="420"/>
      <c r="C975" s="85"/>
      <c r="D975" s="86"/>
      <c r="E975" s="84"/>
      <c r="F975" s="86"/>
    </row>
    <row r="976" spans="1:6" s="411" customFormat="1" ht="15" customHeight="1" x14ac:dyDescent="0.25">
      <c r="A976" s="91"/>
      <c r="B976" s="420"/>
      <c r="C976" s="85"/>
      <c r="D976" s="86"/>
      <c r="E976" s="84"/>
      <c r="F976" s="86"/>
    </row>
    <row r="977" spans="1:6" s="411" customFormat="1" ht="15" customHeight="1" x14ac:dyDescent="0.25">
      <c r="A977" s="91"/>
      <c r="B977" s="420"/>
      <c r="C977" s="85"/>
      <c r="D977" s="86"/>
      <c r="E977" s="84"/>
      <c r="F977" s="86"/>
    </row>
    <row r="978" spans="1:6" s="411" customFormat="1" ht="15" customHeight="1" x14ac:dyDescent="0.25">
      <c r="A978" s="91"/>
      <c r="B978" s="420"/>
      <c r="C978" s="85"/>
      <c r="D978" s="86"/>
      <c r="E978" s="84"/>
      <c r="F978" s="86"/>
    </row>
    <row r="979" spans="1:6" s="411" customFormat="1" ht="15" customHeight="1" x14ac:dyDescent="0.25">
      <c r="A979" s="91"/>
      <c r="B979" s="420"/>
      <c r="C979" s="85"/>
      <c r="D979" s="86"/>
      <c r="E979" s="84"/>
      <c r="F979" s="86"/>
    </row>
    <row r="980" spans="1:6" s="411" customFormat="1" ht="15" customHeight="1" x14ac:dyDescent="0.25">
      <c r="A980" s="91"/>
      <c r="B980" s="420"/>
      <c r="C980" s="85"/>
      <c r="D980" s="86"/>
      <c r="E980" s="84"/>
      <c r="F980" s="86"/>
    </row>
    <row r="981" spans="1:6" s="411" customFormat="1" ht="15" customHeight="1" x14ac:dyDescent="0.25">
      <c r="A981" s="91"/>
      <c r="B981" s="420"/>
      <c r="C981" s="85"/>
      <c r="D981" s="86"/>
      <c r="E981" s="84"/>
      <c r="F981" s="86"/>
    </row>
    <row r="982" spans="1:6" s="411" customFormat="1" ht="15" customHeight="1" x14ac:dyDescent="0.25">
      <c r="A982" s="91"/>
      <c r="B982" s="420"/>
      <c r="C982" s="85"/>
      <c r="D982" s="86"/>
      <c r="E982" s="84"/>
      <c r="F982" s="86"/>
    </row>
    <row r="983" spans="1:6" s="411" customFormat="1" ht="15" customHeight="1" x14ac:dyDescent="0.25">
      <c r="A983" s="91"/>
      <c r="B983" s="420"/>
      <c r="C983" s="85"/>
      <c r="D983" s="86"/>
      <c r="E983" s="84"/>
      <c r="F983" s="86"/>
    </row>
    <row r="984" spans="1:6" s="411" customFormat="1" ht="15" customHeight="1" x14ac:dyDescent="0.25">
      <c r="A984" s="91"/>
      <c r="B984" s="420"/>
      <c r="C984" s="85"/>
      <c r="D984" s="86"/>
      <c r="E984" s="84"/>
      <c r="F984" s="86"/>
    </row>
    <row r="985" spans="1:6" s="411" customFormat="1" ht="15" customHeight="1" x14ac:dyDescent="0.25">
      <c r="A985" s="91"/>
      <c r="B985" s="420"/>
      <c r="C985" s="85"/>
      <c r="D985" s="86"/>
      <c r="E985" s="84"/>
      <c r="F985" s="86"/>
    </row>
    <row r="986" spans="1:6" s="411" customFormat="1" ht="15" customHeight="1" x14ac:dyDescent="0.25">
      <c r="A986" s="91"/>
      <c r="B986" s="420"/>
      <c r="C986" s="85"/>
      <c r="D986" s="86"/>
      <c r="E986" s="84"/>
      <c r="F986" s="86"/>
    </row>
    <row r="987" spans="1:6" s="411" customFormat="1" ht="15" customHeight="1" x14ac:dyDescent="0.25">
      <c r="A987" s="91"/>
      <c r="B987" s="420"/>
      <c r="C987" s="85"/>
      <c r="D987" s="86"/>
      <c r="E987" s="84"/>
      <c r="F987" s="86"/>
    </row>
    <row r="988" spans="1:6" s="411" customFormat="1" ht="15" customHeight="1" x14ac:dyDescent="0.25">
      <c r="A988" s="91"/>
      <c r="B988" s="420"/>
      <c r="C988" s="85"/>
      <c r="D988" s="86"/>
      <c r="E988" s="84"/>
      <c r="F988" s="86"/>
    </row>
    <row r="989" spans="1:6" s="411" customFormat="1" ht="15" customHeight="1" x14ac:dyDescent="0.25">
      <c r="A989" s="91"/>
      <c r="B989" s="420"/>
      <c r="C989" s="85"/>
      <c r="D989" s="86"/>
      <c r="E989" s="84"/>
      <c r="F989" s="86"/>
    </row>
    <row r="990" spans="1:6" s="411" customFormat="1" ht="15" customHeight="1" x14ac:dyDescent="0.25">
      <c r="A990" s="91"/>
      <c r="B990" s="420"/>
      <c r="C990" s="85"/>
      <c r="D990" s="86"/>
      <c r="E990" s="84"/>
      <c r="F990" s="86"/>
    </row>
    <row r="991" spans="1:6" s="411" customFormat="1" ht="15" customHeight="1" x14ac:dyDescent="0.25">
      <c r="A991" s="91"/>
      <c r="B991" s="420"/>
      <c r="C991" s="85"/>
      <c r="D991" s="86"/>
      <c r="E991" s="84"/>
      <c r="F991" s="86"/>
    </row>
    <row r="992" spans="1:6" s="411" customFormat="1" ht="15" customHeight="1" x14ac:dyDescent="0.25">
      <c r="A992" s="91"/>
      <c r="B992" s="420"/>
      <c r="C992" s="85"/>
      <c r="D992" s="86"/>
      <c r="E992" s="84"/>
      <c r="F992" s="86"/>
    </row>
  </sheetData>
  <mergeCells count="15">
    <mergeCell ref="B22:D22"/>
    <mergeCell ref="A6:F6"/>
    <mergeCell ref="A11:F11"/>
    <mergeCell ref="A13:F13"/>
    <mergeCell ref="A15:E15"/>
    <mergeCell ref="F17:G17"/>
    <mergeCell ref="B18:D18"/>
    <mergeCell ref="F18:G18"/>
    <mergeCell ref="A16:G16"/>
    <mergeCell ref="A4:G4"/>
    <mergeCell ref="A1:D1"/>
    <mergeCell ref="F1:G1"/>
    <mergeCell ref="A2:D2"/>
    <mergeCell ref="F2:G2"/>
    <mergeCell ref="A3:D3"/>
  </mergeCells>
  <pageMargins left="0.4" right="0.14000000000000001" top="0.24" bottom="0.22" header="0" footer="0"/>
  <pageSetup orientation="landscape" r:id="rId1"/>
  <headerFooter>
    <oddFooter>&amp;R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75"/>
  <sheetViews>
    <sheetView zoomScale="85" zoomScaleNormal="85" workbookViewId="0">
      <selection activeCell="A6" sqref="A6:F6"/>
    </sheetView>
  </sheetViews>
  <sheetFormatPr defaultColWidth="11.25" defaultRowHeight="15.75" x14ac:dyDescent="0.25"/>
  <cols>
    <col min="1" max="1" width="5.75" style="373" customWidth="1"/>
    <col min="2" max="2" width="12.375" style="195" customWidth="1"/>
    <col min="3" max="3" width="38" style="390" customWidth="1"/>
    <col min="4" max="4" width="21.75" style="390" customWidth="1"/>
    <col min="5" max="5" width="56" style="390" customWidth="1"/>
    <col min="6" max="6" width="40.125" style="346" customWidth="1"/>
    <col min="7" max="7" width="17.375" style="310" customWidth="1"/>
    <col min="8" max="8" width="9.25" style="390" customWidth="1"/>
    <col min="9" max="19" width="8" style="390" customWidth="1"/>
    <col min="20" max="16384" width="11.25" style="390"/>
  </cols>
  <sheetData>
    <row r="1" spans="1:19" x14ac:dyDescent="0.25">
      <c r="A1" s="486" t="s">
        <v>0</v>
      </c>
      <c r="B1" s="487"/>
      <c r="C1" s="487"/>
      <c r="D1" s="487"/>
      <c r="E1" s="436"/>
      <c r="F1" s="488" t="s">
        <v>1</v>
      </c>
      <c r="G1" s="488"/>
      <c r="H1" s="413"/>
      <c r="I1" s="353"/>
      <c r="J1" s="353"/>
      <c r="K1" s="353"/>
      <c r="L1" s="353"/>
      <c r="M1" s="353"/>
      <c r="N1" s="353"/>
      <c r="O1" s="353"/>
      <c r="P1" s="353"/>
      <c r="Q1" s="353"/>
      <c r="R1" s="353"/>
      <c r="S1" s="353"/>
    </row>
    <row r="2" spans="1:19" x14ac:dyDescent="0.25">
      <c r="A2" s="486" t="s">
        <v>2</v>
      </c>
      <c r="B2" s="487"/>
      <c r="C2" s="487"/>
      <c r="D2" s="487"/>
      <c r="E2" s="436"/>
      <c r="F2" s="488" t="s">
        <v>3</v>
      </c>
      <c r="G2" s="488"/>
      <c r="H2" s="413"/>
      <c r="I2" s="353"/>
      <c r="J2" s="353"/>
      <c r="K2" s="353"/>
      <c r="L2" s="353"/>
      <c r="M2" s="353"/>
      <c r="N2" s="353"/>
      <c r="O2" s="353"/>
      <c r="P2" s="353"/>
      <c r="Q2" s="353"/>
      <c r="R2" s="353"/>
      <c r="S2" s="353"/>
    </row>
    <row r="3" spans="1:19" x14ac:dyDescent="0.25">
      <c r="A3" s="467"/>
      <c r="B3" s="467"/>
      <c r="C3" s="467"/>
      <c r="D3" s="467"/>
      <c r="E3" s="436"/>
      <c r="F3" s="64"/>
      <c r="G3" s="411"/>
      <c r="H3" s="413"/>
      <c r="I3" s="353"/>
      <c r="J3" s="353"/>
      <c r="K3" s="353"/>
      <c r="L3" s="353"/>
      <c r="M3" s="353"/>
      <c r="N3" s="353"/>
      <c r="O3" s="353"/>
      <c r="P3" s="353"/>
      <c r="Q3" s="353"/>
      <c r="R3" s="353"/>
      <c r="S3" s="353"/>
    </row>
    <row r="4" spans="1:19" ht="50.45" customHeight="1" x14ac:dyDescent="0.25">
      <c r="A4" s="469" t="s">
        <v>2043</v>
      </c>
      <c r="B4" s="469"/>
      <c r="C4" s="469"/>
      <c r="D4" s="469"/>
      <c r="E4" s="469"/>
      <c r="F4" s="469"/>
      <c r="G4" s="469"/>
      <c r="H4" s="64"/>
      <c r="I4" s="10"/>
      <c r="J4" s="10"/>
      <c r="K4" s="10"/>
      <c r="L4" s="10"/>
      <c r="M4" s="10"/>
      <c r="N4" s="10"/>
      <c r="O4" s="10"/>
      <c r="P4" s="10"/>
      <c r="Q4" s="10"/>
      <c r="R4" s="10"/>
      <c r="S4" s="10"/>
    </row>
    <row r="5" spans="1:19" s="391" customFormat="1" ht="47.25" x14ac:dyDescent="0.25">
      <c r="A5" s="381" t="s">
        <v>4</v>
      </c>
      <c r="B5" s="381" t="s">
        <v>74</v>
      </c>
      <c r="C5" s="381" t="s">
        <v>5</v>
      </c>
      <c r="D5" s="381" t="s">
        <v>75</v>
      </c>
      <c r="E5" s="381" t="s">
        <v>8</v>
      </c>
      <c r="F5" s="446" t="s">
        <v>2029</v>
      </c>
      <c r="G5" s="412" t="s">
        <v>1397</v>
      </c>
      <c r="H5" s="429" t="s">
        <v>11</v>
      </c>
      <c r="I5" s="392"/>
      <c r="J5" s="392"/>
      <c r="K5" s="392"/>
      <c r="L5" s="392"/>
      <c r="M5" s="392"/>
      <c r="N5" s="392"/>
      <c r="O5" s="392"/>
      <c r="P5" s="392"/>
      <c r="Q5" s="392"/>
      <c r="R5" s="392"/>
      <c r="S5" s="392"/>
    </row>
    <row r="6" spans="1:19" ht="22.5" customHeight="1" x14ac:dyDescent="0.25">
      <c r="A6" s="473" t="s">
        <v>918</v>
      </c>
      <c r="B6" s="474"/>
      <c r="C6" s="474"/>
      <c r="D6" s="474"/>
      <c r="E6" s="474"/>
      <c r="F6" s="474"/>
      <c r="G6" s="414">
        <f>SUM(G7:G8)</f>
        <v>47000000</v>
      </c>
      <c r="H6" s="395"/>
      <c r="I6" s="353"/>
      <c r="J6" s="353"/>
      <c r="K6" s="353"/>
      <c r="L6" s="353"/>
      <c r="M6" s="353"/>
      <c r="N6" s="353"/>
      <c r="O6" s="353"/>
      <c r="P6" s="353"/>
      <c r="Q6" s="353"/>
      <c r="R6" s="353"/>
      <c r="S6" s="353"/>
    </row>
    <row r="7" spans="1:19" ht="78.75" x14ac:dyDescent="0.25">
      <c r="A7" s="49">
        <v>1</v>
      </c>
      <c r="B7" s="49" t="s">
        <v>1810</v>
      </c>
      <c r="C7" s="18" t="s">
        <v>1016</v>
      </c>
      <c r="D7" s="18" t="s">
        <v>1645</v>
      </c>
      <c r="E7" s="59" t="s">
        <v>1017</v>
      </c>
      <c r="F7" s="447" t="s">
        <v>1988</v>
      </c>
      <c r="G7" s="415">
        <v>30000000</v>
      </c>
      <c r="H7" s="395"/>
      <c r="I7" s="353"/>
      <c r="J7" s="353"/>
      <c r="K7" s="353"/>
      <c r="L7" s="353"/>
      <c r="M7" s="353"/>
      <c r="N7" s="353"/>
      <c r="O7" s="353"/>
      <c r="P7" s="353"/>
      <c r="Q7" s="353"/>
      <c r="R7" s="353"/>
      <c r="S7" s="353"/>
    </row>
    <row r="8" spans="1:19" ht="94.5" x14ac:dyDescent="0.25">
      <c r="A8" s="49">
        <v>2</v>
      </c>
      <c r="B8" s="49" t="s">
        <v>1811</v>
      </c>
      <c r="C8" s="18" t="s">
        <v>915</v>
      </c>
      <c r="D8" s="57" t="s">
        <v>1646</v>
      </c>
      <c r="E8" s="129" t="s">
        <v>1805</v>
      </c>
      <c r="F8" s="447" t="s">
        <v>1987</v>
      </c>
      <c r="G8" s="415">
        <v>17000000</v>
      </c>
      <c r="H8" s="395"/>
      <c r="I8" s="353"/>
      <c r="J8" s="353"/>
      <c r="K8" s="353"/>
      <c r="L8" s="353"/>
      <c r="M8" s="353"/>
      <c r="N8" s="353"/>
      <c r="O8" s="353"/>
      <c r="P8" s="353"/>
      <c r="Q8" s="353"/>
      <c r="R8" s="353"/>
      <c r="S8" s="353"/>
    </row>
    <row r="9" spans="1:19" x14ac:dyDescent="0.25">
      <c r="A9" s="476" t="s">
        <v>919</v>
      </c>
      <c r="B9" s="477"/>
      <c r="C9" s="477"/>
      <c r="D9" s="477"/>
      <c r="E9" s="477"/>
      <c r="F9" s="477"/>
      <c r="G9" s="414">
        <f>SUM(G10)</f>
        <v>17000000</v>
      </c>
      <c r="H9" s="395"/>
      <c r="I9" s="353"/>
      <c r="J9" s="353"/>
      <c r="K9" s="353"/>
      <c r="L9" s="353"/>
      <c r="M9" s="353"/>
      <c r="N9" s="353"/>
      <c r="O9" s="353"/>
      <c r="P9" s="353"/>
      <c r="Q9" s="353"/>
      <c r="R9" s="353"/>
      <c r="S9" s="353"/>
    </row>
    <row r="10" spans="1:19" ht="126" x14ac:dyDescent="0.25">
      <c r="A10" s="49">
        <v>3</v>
      </c>
      <c r="B10" s="49" t="s">
        <v>1812</v>
      </c>
      <c r="C10" s="18" t="s">
        <v>907</v>
      </c>
      <c r="D10" s="57" t="s">
        <v>908</v>
      </c>
      <c r="E10" s="129" t="s">
        <v>1813</v>
      </c>
      <c r="F10" s="448" t="s">
        <v>1986</v>
      </c>
      <c r="G10" s="415">
        <v>17000000</v>
      </c>
      <c r="H10" s="395"/>
      <c r="I10" s="353"/>
      <c r="J10" s="353"/>
      <c r="K10" s="353"/>
      <c r="L10" s="353"/>
      <c r="M10" s="353"/>
      <c r="N10" s="353"/>
      <c r="O10" s="353"/>
      <c r="P10" s="353"/>
      <c r="Q10" s="353"/>
      <c r="R10" s="353"/>
      <c r="S10" s="353"/>
    </row>
    <row r="11" spans="1:19" x14ac:dyDescent="0.25">
      <c r="A11" s="476" t="s">
        <v>920</v>
      </c>
      <c r="B11" s="477"/>
      <c r="C11" s="477"/>
      <c r="D11" s="477"/>
      <c r="E11" s="477"/>
      <c r="F11" s="477"/>
      <c r="G11" s="414">
        <f>SUM(G12:G14)</f>
        <v>51000000</v>
      </c>
      <c r="H11" s="395"/>
      <c r="I11" s="353"/>
      <c r="J11" s="353"/>
      <c r="K11" s="353"/>
      <c r="L11" s="353"/>
      <c r="M11" s="353"/>
      <c r="N11" s="353"/>
      <c r="O11" s="353"/>
      <c r="P11" s="353"/>
      <c r="Q11" s="353"/>
      <c r="R11" s="353"/>
      <c r="S11" s="353"/>
    </row>
    <row r="12" spans="1:19" ht="63" x14ac:dyDescent="0.25">
      <c r="A12" s="49">
        <v>4</v>
      </c>
      <c r="B12" s="49" t="s">
        <v>1814</v>
      </c>
      <c r="C12" s="18" t="s">
        <v>892</v>
      </c>
      <c r="D12" s="18" t="s">
        <v>1376</v>
      </c>
      <c r="E12" s="57" t="s">
        <v>893</v>
      </c>
      <c r="F12" s="448" t="s">
        <v>1989</v>
      </c>
      <c r="G12" s="415">
        <v>17000000</v>
      </c>
      <c r="H12" s="395"/>
      <c r="I12" s="353"/>
      <c r="J12" s="353"/>
      <c r="K12" s="353"/>
      <c r="L12" s="353"/>
      <c r="M12" s="353"/>
      <c r="N12" s="353"/>
      <c r="O12" s="353"/>
      <c r="P12" s="353"/>
      <c r="Q12" s="353"/>
      <c r="R12" s="353"/>
      <c r="S12" s="353"/>
    </row>
    <row r="13" spans="1:19" ht="63" x14ac:dyDescent="0.25">
      <c r="A13" s="49">
        <v>5</v>
      </c>
      <c r="B13" s="49" t="s">
        <v>1815</v>
      </c>
      <c r="C13" s="18" t="s">
        <v>896</v>
      </c>
      <c r="D13" s="57" t="s">
        <v>897</v>
      </c>
      <c r="E13" s="18" t="s">
        <v>899</v>
      </c>
      <c r="F13" s="448" t="s">
        <v>1989</v>
      </c>
      <c r="G13" s="415">
        <v>17000000</v>
      </c>
      <c r="H13" s="395"/>
      <c r="I13" s="353"/>
      <c r="J13" s="353"/>
      <c r="K13" s="353"/>
      <c r="L13" s="353"/>
      <c r="M13" s="353"/>
      <c r="N13" s="353"/>
      <c r="O13" s="353"/>
      <c r="P13" s="353"/>
      <c r="Q13" s="353"/>
      <c r="R13" s="353"/>
      <c r="S13" s="353"/>
    </row>
    <row r="14" spans="1:19" ht="157.5" x14ac:dyDescent="0.25">
      <c r="A14" s="49">
        <v>6</v>
      </c>
      <c r="B14" s="49" t="s">
        <v>1816</v>
      </c>
      <c r="C14" s="18" t="s">
        <v>902</v>
      </c>
      <c r="D14" s="57" t="s">
        <v>903</v>
      </c>
      <c r="E14" s="18" t="s">
        <v>905</v>
      </c>
      <c r="F14" s="448" t="s">
        <v>1989</v>
      </c>
      <c r="G14" s="415">
        <v>17000000</v>
      </c>
      <c r="H14" s="395"/>
      <c r="I14" s="353"/>
      <c r="J14" s="353"/>
      <c r="K14" s="353"/>
      <c r="L14" s="353"/>
      <c r="M14" s="353"/>
      <c r="N14" s="353"/>
      <c r="O14" s="353"/>
      <c r="P14" s="353"/>
      <c r="Q14" s="353"/>
      <c r="R14" s="353"/>
      <c r="S14" s="353"/>
    </row>
    <row r="15" spans="1:19" x14ac:dyDescent="0.25">
      <c r="A15" s="476" t="s">
        <v>921</v>
      </c>
      <c r="B15" s="477"/>
      <c r="C15" s="477"/>
      <c r="D15" s="477"/>
      <c r="E15" s="477"/>
      <c r="F15" s="477"/>
      <c r="G15" s="414">
        <f>SUM(G16:G17)</f>
        <v>34000000</v>
      </c>
      <c r="H15" s="395"/>
      <c r="I15" s="353"/>
      <c r="J15" s="353"/>
      <c r="K15" s="353"/>
      <c r="L15" s="353"/>
      <c r="M15" s="353"/>
      <c r="N15" s="353"/>
      <c r="O15" s="353"/>
      <c r="P15" s="353"/>
      <c r="Q15" s="353"/>
      <c r="R15" s="353"/>
      <c r="S15" s="353"/>
    </row>
    <row r="16" spans="1:19" ht="299.25" x14ac:dyDescent="0.25">
      <c r="A16" s="49">
        <v>7</v>
      </c>
      <c r="B16" s="49" t="s">
        <v>1817</v>
      </c>
      <c r="C16" s="18" t="s">
        <v>885</v>
      </c>
      <c r="D16" s="57" t="s">
        <v>1648</v>
      </c>
      <c r="E16" s="59" t="s">
        <v>939</v>
      </c>
      <c r="F16" s="449" t="s">
        <v>1990</v>
      </c>
      <c r="G16" s="415">
        <v>17000000</v>
      </c>
      <c r="H16" s="395"/>
      <c r="I16" s="353"/>
      <c r="J16" s="353"/>
      <c r="K16" s="353"/>
      <c r="L16" s="353"/>
      <c r="M16" s="353"/>
      <c r="N16" s="353"/>
      <c r="O16" s="353"/>
      <c r="P16" s="353"/>
      <c r="Q16" s="353"/>
      <c r="R16" s="353"/>
      <c r="S16" s="353"/>
    </row>
    <row r="17" spans="1:19" ht="236.25" x14ac:dyDescent="0.25">
      <c r="A17" s="49">
        <v>8</v>
      </c>
      <c r="B17" s="49" t="s">
        <v>1818</v>
      </c>
      <c r="C17" s="57" t="s">
        <v>1375</v>
      </c>
      <c r="D17" s="57" t="s">
        <v>1651</v>
      </c>
      <c r="E17" s="57" t="s">
        <v>940</v>
      </c>
      <c r="F17" s="448" t="s">
        <v>1989</v>
      </c>
      <c r="G17" s="415">
        <v>17000000</v>
      </c>
      <c r="H17" s="395"/>
      <c r="I17" s="353"/>
      <c r="J17" s="353"/>
      <c r="K17" s="353"/>
      <c r="L17" s="353"/>
      <c r="M17" s="353"/>
      <c r="N17" s="353"/>
      <c r="O17" s="353"/>
      <c r="P17" s="353"/>
      <c r="Q17" s="353"/>
      <c r="R17" s="353"/>
      <c r="S17" s="353"/>
    </row>
    <row r="18" spans="1:19" s="356" customFormat="1" x14ac:dyDescent="0.25">
      <c r="A18" s="476" t="s">
        <v>922</v>
      </c>
      <c r="B18" s="477"/>
      <c r="C18" s="477"/>
      <c r="D18" s="477"/>
      <c r="E18" s="477"/>
      <c r="F18" s="477"/>
      <c r="G18" s="414">
        <f>SUM(G19:G26)</f>
        <v>153000000</v>
      </c>
      <c r="H18" s="395"/>
      <c r="I18" s="355"/>
      <c r="J18" s="355"/>
      <c r="K18" s="355"/>
      <c r="L18" s="355"/>
      <c r="M18" s="355"/>
      <c r="N18" s="355"/>
      <c r="O18" s="355"/>
      <c r="P18" s="355"/>
      <c r="Q18" s="355"/>
      <c r="R18" s="355"/>
      <c r="S18" s="355"/>
    </row>
    <row r="19" spans="1:19" ht="63" x14ac:dyDescent="0.25">
      <c r="A19" s="49">
        <v>9</v>
      </c>
      <c r="B19" s="49" t="s">
        <v>1819</v>
      </c>
      <c r="C19" s="18" t="s">
        <v>887</v>
      </c>
      <c r="D19" s="57" t="s">
        <v>809</v>
      </c>
      <c r="E19" s="59" t="s">
        <v>811</v>
      </c>
      <c r="F19" s="448" t="s">
        <v>1991</v>
      </c>
      <c r="G19" s="415">
        <v>21000000</v>
      </c>
      <c r="H19" s="395"/>
      <c r="I19" s="353"/>
      <c r="J19" s="353"/>
      <c r="K19" s="353"/>
      <c r="L19" s="353"/>
      <c r="M19" s="353"/>
      <c r="N19" s="353"/>
      <c r="O19" s="353"/>
      <c r="P19" s="353"/>
      <c r="Q19" s="353"/>
      <c r="R19" s="353"/>
      <c r="S19" s="353"/>
    </row>
    <row r="20" spans="1:19" ht="141.75" x14ac:dyDescent="0.25">
      <c r="A20" s="49">
        <v>10</v>
      </c>
      <c r="B20" s="49" t="s">
        <v>1820</v>
      </c>
      <c r="C20" s="18" t="s">
        <v>812</v>
      </c>
      <c r="D20" s="18" t="s">
        <v>813</v>
      </c>
      <c r="E20" s="59" t="s">
        <v>815</v>
      </c>
      <c r="F20" s="448" t="s">
        <v>1456</v>
      </c>
      <c r="G20" s="415">
        <v>30000000</v>
      </c>
      <c r="H20" s="395"/>
      <c r="I20" s="353"/>
      <c r="J20" s="353"/>
      <c r="K20" s="353"/>
      <c r="L20" s="353"/>
      <c r="M20" s="353"/>
      <c r="N20" s="353"/>
      <c r="O20" s="353"/>
      <c r="P20" s="353"/>
      <c r="Q20" s="353"/>
      <c r="R20" s="353"/>
      <c r="S20" s="353"/>
    </row>
    <row r="21" spans="1:19" ht="94.5" x14ac:dyDescent="0.25">
      <c r="A21" s="49">
        <v>11</v>
      </c>
      <c r="B21" s="49" t="s">
        <v>1821</v>
      </c>
      <c r="C21" s="57" t="s">
        <v>817</v>
      </c>
      <c r="D21" s="57" t="s">
        <v>818</v>
      </c>
      <c r="E21" s="59" t="s">
        <v>820</v>
      </c>
      <c r="F21" s="448" t="s">
        <v>1989</v>
      </c>
      <c r="G21" s="415">
        <v>17000000</v>
      </c>
      <c r="H21" s="395"/>
      <c r="I21" s="353"/>
      <c r="J21" s="353"/>
      <c r="K21" s="353"/>
      <c r="L21" s="353"/>
      <c r="M21" s="353"/>
      <c r="N21" s="353"/>
      <c r="O21" s="353"/>
      <c r="P21" s="353"/>
      <c r="Q21" s="353"/>
      <c r="R21" s="353"/>
      <c r="S21" s="353"/>
    </row>
    <row r="22" spans="1:19" ht="126" x14ac:dyDescent="0.25">
      <c r="A22" s="49">
        <v>12</v>
      </c>
      <c r="B22" s="49" t="s">
        <v>1822</v>
      </c>
      <c r="C22" s="57" t="s">
        <v>2038</v>
      </c>
      <c r="D22" s="57" t="s">
        <v>822</v>
      </c>
      <c r="E22" s="59" t="s">
        <v>1022</v>
      </c>
      <c r="F22" s="447" t="s">
        <v>1992</v>
      </c>
      <c r="G22" s="415">
        <v>17000000</v>
      </c>
      <c r="H22" s="395"/>
      <c r="I22" s="353"/>
      <c r="J22" s="353"/>
      <c r="K22" s="353"/>
      <c r="L22" s="353"/>
      <c r="M22" s="353"/>
      <c r="N22" s="353"/>
      <c r="O22" s="353"/>
      <c r="P22" s="353"/>
      <c r="Q22" s="353"/>
      <c r="R22" s="353"/>
      <c r="S22" s="353"/>
    </row>
    <row r="23" spans="1:19" ht="94.5" x14ac:dyDescent="0.25">
      <c r="A23" s="49">
        <v>13</v>
      </c>
      <c r="B23" s="49" t="s">
        <v>1823</v>
      </c>
      <c r="C23" s="57" t="s">
        <v>889</v>
      </c>
      <c r="D23" s="57" t="s">
        <v>825</v>
      </c>
      <c r="E23" s="59" t="s">
        <v>826</v>
      </c>
      <c r="F23" s="448" t="s">
        <v>1989</v>
      </c>
      <c r="G23" s="415">
        <v>17000000</v>
      </c>
      <c r="H23" s="395"/>
      <c r="I23" s="353"/>
      <c r="J23" s="353"/>
      <c r="K23" s="353"/>
      <c r="L23" s="353"/>
      <c r="M23" s="353"/>
      <c r="N23" s="353"/>
      <c r="O23" s="353"/>
      <c r="P23" s="353"/>
      <c r="Q23" s="353"/>
      <c r="R23" s="353"/>
      <c r="S23" s="353"/>
    </row>
    <row r="24" spans="1:19" ht="110.25" x14ac:dyDescent="0.25">
      <c r="A24" s="49">
        <v>14</v>
      </c>
      <c r="B24" s="49" t="s">
        <v>1824</v>
      </c>
      <c r="C24" s="57" t="s">
        <v>828</v>
      </c>
      <c r="D24" s="57" t="s">
        <v>829</v>
      </c>
      <c r="E24" s="59" t="s">
        <v>831</v>
      </c>
      <c r="F24" s="448" t="s">
        <v>1993</v>
      </c>
      <c r="G24" s="415">
        <v>13000000</v>
      </c>
      <c r="H24" s="395"/>
      <c r="I24" s="353"/>
      <c r="J24" s="353"/>
      <c r="K24" s="353"/>
      <c r="L24" s="353"/>
      <c r="M24" s="353"/>
      <c r="N24" s="353"/>
      <c r="O24" s="353"/>
      <c r="P24" s="353"/>
      <c r="Q24" s="353"/>
      <c r="R24" s="353"/>
      <c r="S24" s="353"/>
    </row>
    <row r="25" spans="1:19" ht="63" x14ac:dyDescent="0.25">
      <c r="A25" s="49">
        <v>15</v>
      </c>
      <c r="B25" s="49" t="s">
        <v>1825</v>
      </c>
      <c r="C25" s="60" t="s">
        <v>1378</v>
      </c>
      <c r="D25" s="57" t="s">
        <v>1452</v>
      </c>
      <c r="E25" s="60" t="s">
        <v>886</v>
      </c>
      <c r="F25" s="450" t="s">
        <v>1996</v>
      </c>
      <c r="G25" s="415">
        <v>19000000</v>
      </c>
      <c r="H25" s="395"/>
      <c r="I25" s="353"/>
      <c r="J25" s="353"/>
      <c r="K25" s="353"/>
      <c r="L25" s="353"/>
      <c r="M25" s="353"/>
      <c r="N25" s="353"/>
      <c r="O25" s="353"/>
      <c r="P25" s="353"/>
      <c r="Q25" s="353"/>
      <c r="R25" s="353"/>
      <c r="S25" s="353"/>
    </row>
    <row r="26" spans="1:19" ht="94.5" x14ac:dyDescent="0.25">
      <c r="A26" s="49">
        <v>16</v>
      </c>
      <c r="B26" s="49" t="s">
        <v>1826</v>
      </c>
      <c r="C26" s="57" t="s">
        <v>834</v>
      </c>
      <c r="D26" s="57" t="s">
        <v>835</v>
      </c>
      <c r="E26" s="59" t="s">
        <v>837</v>
      </c>
      <c r="F26" s="450" t="s">
        <v>1996</v>
      </c>
      <c r="G26" s="415">
        <v>19000000</v>
      </c>
      <c r="H26" s="395"/>
      <c r="I26" s="353"/>
      <c r="J26" s="353"/>
      <c r="K26" s="353"/>
      <c r="L26" s="353"/>
      <c r="M26" s="353"/>
      <c r="N26" s="353"/>
      <c r="O26" s="353"/>
      <c r="P26" s="353"/>
      <c r="Q26" s="353"/>
      <c r="R26" s="353"/>
      <c r="S26" s="353"/>
    </row>
    <row r="27" spans="1:19" x14ac:dyDescent="0.25">
      <c r="A27" s="476" t="s">
        <v>2028</v>
      </c>
      <c r="B27" s="477"/>
      <c r="C27" s="477"/>
      <c r="D27" s="477"/>
      <c r="E27" s="477"/>
      <c r="F27" s="477"/>
      <c r="G27" s="414">
        <f>SUM(G28:G41)</f>
        <v>1309000000</v>
      </c>
      <c r="H27" s="395"/>
      <c r="I27" s="353"/>
      <c r="J27" s="353"/>
      <c r="K27" s="353"/>
      <c r="L27" s="353"/>
      <c r="M27" s="353"/>
      <c r="N27" s="353"/>
      <c r="O27" s="353"/>
      <c r="P27" s="353"/>
      <c r="Q27" s="353"/>
      <c r="R27" s="353"/>
      <c r="S27" s="353"/>
    </row>
    <row r="28" spans="1:19" ht="220.5" x14ac:dyDescent="0.25">
      <c r="A28" s="49">
        <v>17</v>
      </c>
      <c r="B28" s="49" t="s">
        <v>1827</v>
      </c>
      <c r="C28" s="396" t="s">
        <v>725</v>
      </c>
      <c r="D28" s="57" t="s">
        <v>726</v>
      </c>
      <c r="E28" s="64" t="s">
        <v>728</v>
      </c>
      <c r="F28" s="448" t="s">
        <v>1501</v>
      </c>
      <c r="G28" s="415">
        <v>145000000</v>
      </c>
      <c r="H28" s="395"/>
      <c r="I28" s="353"/>
      <c r="J28" s="353"/>
      <c r="K28" s="353"/>
      <c r="L28" s="353"/>
      <c r="M28" s="353"/>
      <c r="N28" s="353"/>
      <c r="O28" s="353"/>
      <c r="P28" s="353"/>
      <c r="Q28" s="353"/>
      <c r="R28" s="353"/>
      <c r="S28" s="353"/>
    </row>
    <row r="29" spans="1:19" ht="173.25" x14ac:dyDescent="0.25">
      <c r="A29" s="49">
        <v>18</v>
      </c>
      <c r="B29" s="49" t="s">
        <v>1828</v>
      </c>
      <c r="C29" s="60" t="s">
        <v>2033</v>
      </c>
      <c r="D29" s="18" t="s">
        <v>730</v>
      </c>
      <c r="E29" s="18" t="s">
        <v>732</v>
      </c>
      <c r="F29" s="448" t="s">
        <v>1998</v>
      </c>
      <c r="G29" s="415">
        <v>102000000</v>
      </c>
      <c r="H29" s="397"/>
      <c r="I29" s="359"/>
      <c r="J29" s="359"/>
      <c r="K29" s="359"/>
      <c r="L29" s="359"/>
      <c r="M29" s="359"/>
      <c r="N29" s="359"/>
      <c r="O29" s="359"/>
      <c r="P29" s="359"/>
      <c r="Q29" s="359"/>
      <c r="R29" s="359"/>
      <c r="S29" s="359"/>
    </row>
    <row r="30" spans="1:19" ht="157.5" x14ac:dyDescent="0.25">
      <c r="A30" s="49">
        <v>19</v>
      </c>
      <c r="B30" s="49" t="s">
        <v>1829</v>
      </c>
      <c r="C30" s="18" t="s">
        <v>734</v>
      </c>
      <c r="D30" s="18" t="s">
        <v>735</v>
      </c>
      <c r="E30" s="18" t="s">
        <v>737</v>
      </c>
      <c r="F30" s="448" t="s">
        <v>1997</v>
      </c>
      <c r="G30" s="415">
        <v>64000000</v>
      </c>
      <c r="H30" s="395"/>
      <c r="I30" s="353"/>
      <c r="J30" s="353"/>
      <c r="K30" s="353"/>
      <c r="L30" s="353"/>
      <c r="M30" s="353"/>
      <c r="N30" s="353"/>
      <c r="O30" s="353"/>
      <c r="P30" s="353"/>
      <c r="Q30" s="353"/>
      <c r="R30" s="353"/>
      <c r="S30" s="353"/>
    </row>
    <row r="31" spans="1:19" ht="173.25" x14ac:dyDescent="0.25">
      <c r="A31" s="49">
        <v>20</v>
      </c>
      <c r="B31" s="49" t="s">
        <v>1830</v>
      </c>
      <c r="C31" s="60" t="s">
        <v>739</v>
      </c>
      <c r="D31" s="18" t="s">
        <v>1507</v>
      </c>
      <c r="E31" s="18" t="s">
        <v>1024</v>
      </c>
      <c r="F31" s="451" t="s">
        <v>740</v>
      </c>
      <c r="G31" s="415">
        <v>96000000</v>
      </c>
      <c r="H31" s="395"/>
      <c r="I31" s="353"/>
      <c r="J31" s="353"/>
      <c r="K31" s="353"/>
      <c r="L31" s="353"/>
      <c r="M31" s="353"/>
      <c r="N31" s="353"/>
      <c r="O31" s="353"/>
      <c r="P31" s="353"/>
      <c r="Q31" s="353"/>
      <c r="R31" s="353"/>
      <c r="S31" s="353"/>
    </row>
    <row r="32" spans="1:19" ht="78.75" x14ac:dyDescent="0.25">
      <c r="A32" s="49">
        <v>21</v>
      </c>
      <c r="B32" s="49" t="s">
        <v>1831</v>
      </c>
      <c r="C32" s="18" t="s">
        <v>741</v>
      </c>
      <c r="D32" s="18" t="s">
        <v>742</v>
      </c>
      <c r="E32" s="18" t="s">
        <v>744</v>
      </c>
      <c r="F32" s="448" t="s">
        <v>1509</v>
      </c>
      <c r="G32" s="415">
        <v>85000000</v>
      </c>
      <c r="H32" s="395"/>
      <c r="I32" s="353"/>
      <c r="J32" s="353"/>
      <c r="K32" s="353"/>
      <c r="L32" s="353"/>
      <c r="M32" s="353"/>
      <c r="N32" s="353"/>
      <c r="O32" s="353"/>
      <c r="P32" s="353"/>
      <c r="Q32" s="353"/>
      <c r="R32" s="353"/>
      <c r="S32" s="353"/>
    </row>
    <row r="33" spans="1:19" ht="267.75" x14ac:dyDescent="0.25">
      <c r="A33" s="49">
        <v>22</v>
      </c>
      <c r="B33" s="49" t="s">
        <v>1832</v>
      </c>
      <c r="C33" s="18" t="s">
        <v>751</v>
      </c>
      <c r="D33" s="18" t="s">
        <v>752</v>
      </c>
      <c r="E33" s="18" t="s">
        <v>754</v>
      </c>
      <c r="F33" s="448" t="s">
        <v>1509</v>
      </c>
      <c r="G33" s="415">
        <v>85000000</v>
      </c>
      <c r="H33" s="395"/>
      <c r="I33" s="353"/>
      <c r="J33" s="353"/>
      <c r="K33" s="353"/>
      <c r="L33" s="353"/>
      <c r="M33" s="353"/>
      <c r="N33" s="353"/>
      <c r="O33" s="353"/>
      <c r="P33" s="353"/>
      <c r="Q33" s="353"/>
      <c r="R33" s="353"/>
      <c r="S33" s="353"/>
    </row>
    <row r="34" spans="1:19" ht="204.75" x14ac:dyDescent="0.25">
      <c r="A34" s="49">
        <v>23</v>
      </c>
      <c r="B34" s="49" t="s">
        <v>1833</v>
      </c>
      <c r="C34" s="60" t="s">
        <v>756</v>
      </c>
      <c r="D34" s="18" t="s">
        <v>757</v>
      </c>
      <c r="E34" s="18" t="s">
        <v>1025</v>
      </c>
      <c r="F34" s="448" t="s">
        <v>1512</v>
      </c>
      <c r="G34" s="415">
        <v>128000000</v>
      </c>
      <c r="H34" s="395"/>
      <c r="I34" s="353"/>
      <c r="J34" s="353"/>
      <c r="K34" s="353"/>
      <c r="L34" s="353"/>
      <c r="M34" s="353"/>
      <c r="N34" s="353"/>
      <c r="O34" s="353"/>
      <c r="P34" s="353"/>
      <c r="Q34" s="353"/>
      <c r="R34" s="353"/>
      <c r="S34" s="353"/>
    </row>
    <row r="35" spans="1:19" ht="157.5" x14ac:dyDescent="0.25">
      <c r="A35" s="49">
        <v>24</v>
      </c>
      <c r="B35" s="49" t="s">
        <v>1834</v>
      </c>
      <c r="C35" s="18" t="s">
        <v>759</v>
      </c>
      <c r="D35" s="18" t="s">
        <v>760</v>
      </c>
      <c r="E35" s="18" t="s">
        <v>1026</v>
      </c>
      <c r="F35" s="448" t="s">
        <v>1997</v>
      </c>
      <c r="G35" s="415">
        <v>64000000</v>
      </c>
      <c r="H35" s="395"/>
      <c r="I35" s="353"/>
      <c r="J35" s="353"/>
      <c r="K35" s="353"/>
      <c r="L35" s="353"/>
      <c r="M35" s="353"/>
      <c r="N35" s="353"/>
      <c r="O35" s="353"/>
      <c r="P35" s="353"/>
      <c r="Q35" s="353"/>
      <c r="R35" s="353"/>
      <c r="S35" s="353"/>
    </row>
    <row r="36" spans="1:19" ht="283.5" x14ac:dyDescent="0.25">
      <c r="A36" s="49">
        <v>25</v>
      </c>
      <c r="B36" s="49" t="s">
        <v>1835</v>
      </c>
      <c r="C36" s="18" t="s">
        <v>763</v>
      </c>
      <c r="D36" s="18" t="s">
        <v>764</v>
      </c>
      <c r="E36" s="18" t="s">
        <v>1027</v>
      </c>
      <c r="F36" s="448" t="s">
        <v>1998</v>
      </c>
      <c r="G36" s="415">
        <v>102000000</v>
      </c>
      <c r="H36" s="395"/>
      <c r="I36" s="353"/>
      <c r="J36" s="353"/>
      <c r="K36" s="353"/>
      <c r="L36" s="353"/>
      <c r="M36" s="353"/>
      <c r="N36" s="353"/>
      <c r="O36" s="353"/>
      <c r="P36" s="353"/>
      <c r="Q36" s="353"/>
      <c r="R36" s="353"/>
      <c r="S36" s="353"/>
    </row>
    <row r="37" spans="1:19" ht="173.25" x14ac:dyDescent="0.25">
      <c r="A37" s="49">
        <v>26</v>
      </c>
      <c r="B37" s="49" t="s">
        <v>1836</v>
      </c>
      <c r="C37" s="18" t="s">
        <v>1294</v>
      </c>
      <c r="D37" s="18" t="s">
        <v>766</v>
      </c>
      <c r="E37" s="18" t="s">
        <v>1028</v>
      </c>
      <c r="F37" s="448" t="s">
        <v>1999</v>
      </c>
      <c r="G37" s="415">
        <v>102000000</v>
      </c>
      <c r="H37" s="395"/>
      <c r="I37" s="353"/>
      <c r="J37" s="353"/>
      <c r="K37" s="353"/>
      <c r="L37" s="353"/>
      <c r="M37" s="353"/>
      <c r="N37" s="353"/>
      <c r="O37" s="353"/>
      <c r="P37" s="353"/>
      <c r="Q37" s="353"/>
      <c r="R37" s="353"/>
      <c r="S37" s="353"/>
    </row>
    <row r="38" spans="1:19" ht="267.75" x14ac:dyDescent="0.25">
      <c r="A38" s="49">
        <v>27</v>
      </c>
      <c r="B38" s="49" t="s">
        <v>1837</v>
      </c>
      <c r="C38" s="57" t="s">
        <v>769</v>
      </c>
      <c r="D38" s="18" t="s">
        <v>770</v>
      </c>
      <c r="E38" s="18" t="s">
        <v>772</v>
      </c>
      <c r="F38" s="448" t="s">
        <v>2000</v>
      </c>
      <c r="G38" s="415">
        <v>85000000</v>
      </c>
      <c r="H38" s="395"/>
      <c r="I38" s="353"/>
      <c r="J38" s="353"/>
      <c r="K38" s="353"/>
      <c r="L38" s="353"/>
      <c r="M38" s="353"/>
      <c r="N38" s="353"/>
      <c r="O38" s="353"/>
      <c r="P38" s="353"/>
      <c r="Q38" s="353"/>
      <c r="R38" s="353"/>
      <c r="S38" s="353"/>
    </row>
    <row r="39" spans="1:19" ht="110.25" x14ac:dyDescent="0.25">
      <c r="A39" s="49">
        <v>28</v>
      </c>
      <c r="B39" s="49" t="s">
        <v>1838</v>
      </c>
      <c r="C39" s="18" t="s">
        <v>773</v>
      </c>
      <c r="D39" s="18" t="s">
        <v>774</v>
      </c>
      <c r="E39" s="18" t="s">
        <v>776</v>
      </c>
      <c r="F39" s="448" t="s">
        <v>1999</v>
      </c>
      <c r="G39" s="415">
        <v>102000000</v>
      </c>
      <c r="H39" s="395"/>
      <c r="I39" s="353"/>
      <c r="J39" s="353"/>
      <c r="K39" s="353"/>
      <c r="L39" s="353"/>
      <c r="M39" s="353"/>
      <c r="N39" s="353"/>
      <c r="O39" s="353"/>
      <c r="P39" s="353"/>
      <c r="Q39" s="353"/>
      <c r="R39" s="353"/>
      <c r="S39" s="353"/>
    </row>
    <row r="40" spans="1:19" ht="236.25" x14ac:dyDescent="0.25">
      <c r="A40" s="49">
        <v>29</v>
      </c>
      <c r="B40" s="362" t="s">
        <v>1839</v>
      </c>
      <c r="C40" s="64" t="s">
        <v>778</v>
      </c>
      <c r="D40" s="68" t="s">
        <v>779</v>
      </c>
      <c r="E40" s="68" t="s">
        <v>781</v>
      </c>
      <c r="F40" s="448" t="s">
        <v>1557</v>
      </c>
      <c r="G40" s="415">
        <v>85000000</v>
      </c>
      <c r="H40" s="395"/>
      <c r="I40" s="353"/>
      <c r="J40" s="353"/>
      <c r="K40" s="353"/>
      <c r="L40" s="353"/>
      <c r="M40" s="353"/>
      <c r="N40" s="353"/>
      <c r="O40" s="353"/>
      <c r="P40" s="353"/>
      <c r="Q40" s="353"/>
      <c r="R40" s="353"/>
      <c r="S40" s="353"/>
    </row>
    <row r="41" spans="1:19" ht="252" x14ac:dyDescent="0.25">
      <c r="A41" s="49">
        <v>30</v>
      </c>
      <c r="B41" s="49" t="s">
        <v>1840</v>
      </c>
      <c r="C41" s="60" t="s">
        <v>782</v>
      </c>
      <c r="D41" s="18" t="s">
        <v>783</v>
      </c>
      <c r="E41" s="18" t="s">
        <v>785</v>
      </c>
      <c r="F41" s="451" t="s">
        <v>1562</v>
      </c>
      <c r="G41" s="415">
        <v>64000000</v>
      </c>
      <c r="H41" s="395"/>
      <c r="I41" s="353"/>
      <c r="J41" s="353"/>
      <c r="K41" s="353"/>
      <c r="L41" s="353"/>
      <c r="M41" s="353"/>
      <c r="N41" s="353"/>
      <c r="O41" s="353"/>
      <c r="P41" s="353"/>
      <c r="Q41" s="353"/>
      <c r="R41" s="353"/>
      <c r="S41" s="353"/>
    </row>
    <row r="42" spans="1:19" x14ac:dyDescent="0.25">
      <c r="A42" s="476" t="s">
        <v>1633</v>
      </c>
      <c r="B42" s="477"/>
      <c r="C42" s="477"/>
      <c r="D42" s="477"/>
      <c r="E42" s="477"/>
      <c r="F42" s="477"/>
      <c r="G42" s="414">
        <f>SUM(G43:G83)</f>
        <v>2164000000</v>
      </c>
      <c r="H42" s="395"/>
      <c r="I42" s="353"/>
      <c r="J42" s="353"/>
      <c r="K42" s="353"/>
      <c r="L42" s="353"/>
      <c r="M42" s="353"/>
      <c r="N42" s="353"/>
      <c r="O42" s="353"/>
      <c r="P42" s="353"/>
      <c r="Q42" s="353"/>
      <c r="R42" s="353"/>
      <c r="S42" s="353"/>
    </row>
    <row r="43" spans="1:19" ht="47.25" x14ac:dyDescent="0.25">
      <c r="A43" s="49">
        <v>31</v>
      </c>
      <c r="B43" s="49" t="s">
        <v>1841</v>
      </c>
      <c r="C43" s="18" t="s">
        <v>525</v>
      </c>
      <c r="D43" s="18" t="s">
        <v>507</v>
      </c>
      <c r="E43" s="18" t="s">
        <v>527</v>
      </c>
      <c r="F43" s="448" t="s">
        <v>2001</v>
      </c>
      <c r="G43" s="415">
        <v>102000000</v>
      </c>
      <c r="H43" s="395"/>
      <c r="I43" s="353"/>
      <c r="J43" s="353"/>
      <c r="K43" s="353"/>
      <c r="L43" s="353"/>
      <c r="M43" s="353"/>
      <c r="N43" s="353"/>
      <c r="O43" s="353"/>
      <c r="P43" s="353"/>
      <c r="Q43" s="353"/>
      <c r="R43" s="353"/>
      <c r="S43" s="353"/>
    </row>
    <row r="44" spans="1:19" ht="78.75" x14ac:dyDescent="0.25">
      <c r="A44" s="49">
        <v>32</v>
      </c>
      <c r="B44" s="49" t="s">
        <v>1842</v>
      </c>
      <c r="C44" s="18" t="s">
        <v>529</v>
      </c>
      <c r="D44" s="18" t="s">
        <v>1652</v>
      </c>
      <c r="E44" s="18" t="s">
        <v>532</v>
      </c>
      <c r="F44" s="451" t="s">
        <v>553</v>
      </c>
      <c r="G44" s="415">
        <v>17000000</v>
      </c>
      <c r="H44" s="395"/>
      <c r="I44" s="353"/>
      <c r="J44" s="353"/>
      <c r="K44" s="353"/>
      <c r="L44" s="353"/>
      <c r="M44" s="353"/>
      <c r="N44" s="353"/>
      <c r="O44" s="353"/>
      <c r="P44" s="353"/>
      <c r="Q44" s="353"/>
      <c r="R44" s="353"/>
      <c r="S44" s="353"/>
    </row>
    <row r="45" spans="1:19" ht="47.25" x14ac:dyDescent="0.25">
      <c r="A45" s="49">
        <v>33</v>
      </c>
      <c r="B45" s="49" t="s">
        <v>1843</v>
      </c>
      <c r="C45" s="18" t="s">
        <v>534</v>
      </c>
      <c r="D45" s="18" t="s">
        <v>1653</v>
      </c>
      <c r="E45" s="18" t="s">
        <v>537</v>
      </c>
      <c r="F45" s="448" t="s">
        <v>2002</v>
      </c>
      <c r="G45" s="415">
        <v>132000000</v>
      </c>
      <c r="H45" s="395"/>
      <c r="I45" s="353"/>
      <c r="J45" s="353"/>
      <c r="K45" s="353"/>
      <c r="L45" s="353"/>
      <c r="M45" s="353"/>
      <c r="N45" s="353"/>
      <c r="O45" s="353"/>
      <c r="P45" s="353"/>
      <c r="Q45" s="353"/>
      <c r="R45" s="353"/>
      <c r="S45" s="353"/>
    </row>
    <row r="46" spans="1:19" ht="47.25" x14ac:dyDescent="0.25">
      <c r="A46" s="49">
        <v>34</v>
      </c>
      <c r="B46" s="49" t="s">
        <v>1844</v>
      </c>
      <c r="C46" s="18" t="s">
        <v>539</v>
      </c>
      <c r="D46" s="18" t="s">
        <v>463</v>
      </c>
      <c r="E46" s="18" t="s">
        <v>542</v>
      </c>
      <c r="F46" s="451" t="s">
        <v>2003</v>
      </c>
      <c r="G46" s="415">
        <v>64000000</v>
      </c>
      <c r="H46" s="395"/>
      <c r="I46" s="353"/>
      <c r="J46" s="353"/>
      <c r="K46" s="353"/>
      <c r="L46" s="353"/>
      <c r="M46" s="353"/>
      <c r="N46" s="353"/>
      <c r="O46" s="353"/>
      <c r="P46" s="353"/>
      <c r="Q46" s="353"/>
      <c r="R46" s="353"/>
      <c r="S46" s="353"/>
    </row>
    <row r="47" spans="1:19" ht="47.25" x14ac:dyDescent="0.25">
      <c r="A47" s="49">
        <v>35</v>
      </c>
      <c r="B47" s="49" t="s">
        <v>1845</v>
      </c>
      <c r="C47" s="18" t="s">
        <v>544</v>
      </c>
      <c r="D47" s="18" t="s">
        <v>446</v>
      </c>
      <c r="E47" s="18" t="s">
        <v>547</v>
      </c>
      <c r="F47" s="451" t="s">
        <v>548</v>
      </c>
      <c r="G47" s="415">
        <v>85000000</v>
      </c>
      <c r="H47" s="395"/>
      <c r="I47" s="353"/>
      <c r="J47" s="353"/>
      <c r="K47" s="353"/>
      <c r="L47" s="353"/>
      <c r="M47" s="353"/>
      <c r="N47" s="353"/>
      <c r="O47" s="353"/>
      <c r="P47" s="353"/>
      <c r="Q47" s="353"/>
      <c r="R47" s="353"/>
      <c r="S47" s="353"/>
    </row>
    <row r="48" spans="1:19" ht="47.25" x14ac:dyDescent="0.25">
      <c r="A48" s="49">
        <v>36</v>
      </c>
      <c r="B48" s="49" t="s">
        <v>1846</v>
      </c>
      <c r="C48" s="18" t="s">
        <v>549</v>
      </c>
      <c r="D48" s="18" t="s">
        <v>1654</v>
      </c>
      <c r="E48" s="19" t="s">
        <v>552</v>
      </c>
      <c r="F48" s="448" t="s">
        <v>1989</v>
      </c>
      <c r="G48" s="415">
        <v>17000000</v>
      </c>
      <c r="H48" s="395"/>
      <c r="I48" s="353"/>
      <c r="J48" s="353"/>
      <c r="K48" s="353"/>
      <c r="L48" s="353"/>
      <c r="M48" s="353"/>
      <c r="N48" s="353"/>
      <c r="O48" s="353"/>
      <c r="P48" s="353"/>
      <c r="Q48" s="353"/>
      <c r="R48" s="353"/>
      <c r="S48" s="353"/>
    </row>
    <row r="49" spans="1:19" ht="63" x14ac:dyDescent="0.25">
      <c r="A49" s="49">
        <v>37</v>
      </c>
      <c r="B49" s="49" t="s">
        <v>1847</v>
      </c>
      <c r="C49" s="18" t="s">
        <v>554</v>
      </c>
      <c r="D49" s="18" t="s">
        <v>1655</v>
      </c>
      <c r="E49" s="18" t="s">
        <v>557</v>
      </c>
      <c r="F49" s="452" t="s">
        <v>1548</v>
      </c>
      <c r="G49" s="415">
        <v>102000000</v>
      </c>
      <c r="H49" s="395"/>
      <c r="I49" s="353"/>
      <c r="J49" s="353"/>
      <c r="K49" s="353"/>
      <c r="L49" s="353"/>
      <c r="M49" s="353"/>
      <c r="N49" s="353"/>
      <c r="O49" s="353"/>
      <c r="P49" s="353"/>
      <c r="Q49" s="353"/>
      <c r="R49" s="353"/>
      <c r="S49" s="353"/>
    </row>
    <row r="50" spans="1:19" ht="63" x14ac:dyDescent="0.25">
      <c r="A50" s="49">
        <v>38</v>
      </c>
      <c r="B50" s="49" t="s">
        <v>1848</v>
      </c>
      <c r="C50" s="18" t="s">
        <v>559</v>
      </c>
      <c r="D50" s="18" t="s">
        <v>1656</v>
      </c>
      <c r="E50" s="18" t="s">
        <v>562</v>
      </c>
      <c r="F50" s="451" t="s">
        <v>2003</v>
      </c>
      <c r="G50" s="415">
        <v>64000000</v>
      </c>
      <c r="H50" s="395"/>
      <c r="I50" s="353"/>
      <c r="J50" s="353"/>
      <c r="K50" s="353"/>
      <c r="L50" s="353"/>
      <c r="M50" s="353"/>
      <c r="N50" s="353"/>
      <c r="O50" s="353"/>
      <c r="P50" s="353"/>
      <c r="Q50" s="353"/>
      <c r="R50" s="353"/>
      <c r="S50" s="353"/>
    </row>
    <row r="51" spans="1:19" ht="47.25" x14ac:dyDescent="0.25">
      <c r="A51" s="49">
        <v>39</v>
      </c>
      <c r="B51" s="49" t="s">
        <v>1849</v>
      </c>
      <c r="C51" s="18" t="s">
        <v>564</v>
      </c>
      <c r="D51" s="18" t="s">
        <v>1657</v>
      </c>
      <c r="E51" s="18" t="s">
        <v>567</v>
      </c>
      <c r="F51" s="451" t="s">
        <v>592</v>
      </c>
      <c r="G51" s="415">
        <v>17000000</v>
      </c>
      <c r="H51" s="395"/>
      <c r="I51" s="353"/>
      <c r="J51" s="353"/>
      <c r="K51" s="353"/>
      <c r="L51" s="353"/>
      <c r="M51" s="353"/>
      <c r="N51" s="353"/>
      <c r="O51" s="353"/>
      <c r="P51" s="353"/>
      <c r="Q51" s="353"/>
      <c r="R51" s="353"/>
      <c r="S51" s="353"/>
    </row>
    <row r="52" spans="1:19" ht="47.25" x14ac:dyDescent="0.25">
      <c r="A52" s="49">
        <v>40</v>
      </c>
      <c r="B52" s="49" t="s">
        <v>1850</v>
      </c>
      <c r="C52" s="18" t="s">
        <v>569</v>
      </c>
      <c r="D52" s="18" t="s">
        <v>1658</v>
      </c>
      <c r="E52" s="18" t="s">
        <v>572</v>
      </c>
      <c r="F52" s="448" t="s">
        <v>592</v>
      </c>
      <c r="G52" s="415">
        <v>17000000</v>
      </c>
      <c r="H52" s="395"/>
      <c r="I52" s="353"/>
      <c r="J52" s="353"/>
      <c r="K52" s="353"/>
      <c r="L52" s="353"/>
      <c r="M52" s="353"/>
      <c r="N52" s="353"/>
      <c r="O52" s="353"/>
      <c r="P52" s="353"/>
      <c r="Q52" s="353"/>
      <c r="R52" s="353"/>
      <c r="S52" s="353"/>
    </row>
    <row r="53" spans="1:19" ht="94.5" x14ac:dyDescent="0.25">
      <c r="A53" s="49">
        <v>41</v>
      </c>
      <c r="B53" s="49" t="s">
        <v>1851</v>
      </c>
      <c r="C53" s="18" t="s">
        <v>574</v>
      </c>
      <c r="D53" s="18" t="s">
        <v>551</v>
      </c>
      <c r="E53" s="19" t="s">
        <v>577</v>
      </c>
      <c r="F53" s="451" t="s">
        <v>578</v>
      </c>
      <c r="G53" s="415">
        <v>64000000</v>
      </c>
      <c r="H53" s="395"/>
      <c r="I53" s="353"/>
      <c r="J53" s="353"/>
      <c r="K53" s="353"/>
      <c r="L53" s="353"/>
      <c r="M53" s="353"/>
      <c r="N53" s="353"/>
      <c r="O53" s="353"/>
      <c r="P53" s="353"/>
      <c r="Q53" s="353"/>
      <c r="R53" s="353"/>
      <c r="S53" s="353"/>
    </row>
    <row r="54" spans="1:19" ht="78.75" x14ac:dyDescent="0.25">
      <c r="A54" s="49">
        <v>42</v>
      </c>
      <c r="B54" s="49" t="s">
        <v>1852</v>
      </c>
      <c r="C54" s="18" t="s">
        <v>579</v>
      </c>
      <c r="D54" s="18" t="s">
        <v>1659</v>
      </c>
      <c r="E54" s="18" t="s">
        <v>582</v>
      </c>
      <c r="F54" s="450" t="s">
        <v>2030</v>
      </c>
      <c r="G54" s="415">
        <v>17000000</v>
      </c>
      <c r="H54" s="395"/>
      <c r="I54" s="353"/>
      <c r="J54" s="353"/>
      <c r="K54" s="353"/>
      <c r="L54" s="353"/>
      <c r="M54" s="353"/>
      <c r="N54" s="353"/>
      <c r="O54" s="353"/>
      <c r="P54" s="353"/>
      <c r="Q54" s="353"/>
      <c r="R54" s="353"/>
      <c r="S54" s="353"/>
    </row>
    <row r="55" spans="1:19" ht="94.5" x14ac:dyDescent="0.25">
      <c r="A55" s="49">
        <v>43</v>
      </c>
      <c r="B55" s="49" t="s">
        <v>1853</v>
      </c>
      <c r="C55" s="18" t="s">
        <v>583</v>
      </c>
      <c r="D55" s="18" t="s">
        <v>468</v>
      </c>
      <c r="E55" s="19" t="s">
        <v>586</v>
      </c>
      <c r="F55" s="451" t="s">
        <v>709</v>
      </c>
      <c r="G55" s="415">
        <v>85000000</v>
      </c>
      <c r="H55" s="395"/>
      <c r="I55" s="353"/>
      <c r="J55" s="353"/>
      <c r="K55" s="353"/>
      <c r="L55" s="353"/>
      <c r="M55" s="353"/>
      <c r="N55" s="353"/>
      <c r="O55" s="353"/>
      <c r="P55" s="353"/>
      <c r="Q55" s="353"/>
      <c r="R55" s="353"/>
      <c r="S55" s="353"/>
    </row>
    <row r="56" spans="1:19" ht="47.25" x14ac:dyDescent="0.25">
      <c r="A56" s="49">
        <v>44</v>
      </c>
      <c r="B56" s="49" t="s">
        <v>1854</v>
      </c>
      <c r="C56" s="18" t="s">
        <v>588</v>
      </c>
      <c r="D56" s="18" t="s">
        <v>1660</v>
      </c>
      <c r="E56" s="18" t="s">
        <v>591</v>
      </c>
      <c r="F56" s="451" t="s">
        <v>592</v>
      </c>
      <c r="G56" s="415">
        <v>17000000</v>
      </c>
      <c r="H56" s="395"/>
      <c r="I56" s="353"/>
      <c r="J56" s="353"/>
      <c r="K56" s="353"/>
      <c r="L56" s="353"/>
      <c r="M56" s="353"/>
      <c r="N56" s="353"/>
      <c r="O56" s="353"/>
      <c r="P56" s="353"/>
      <c r="Q56" s="353"/>
      <c r="R56" s="353"/>
      <c r="S56" s="353"/>
    </row>
    <row r="57" spans="1:19" ht="47.25" x14ac:dyDescent="0.25">
      <c r="A57" s="49">
        <v>45</v>
      </c>
      <c r="B57" s="49" t="s">
        <v>1855</v>
      </c>
      <c r="C57" s="18" t="s">
        <v>593</v>
      </c>
      <c r="D57" s="18" t="s">
        <v>1661</v>
      </c>
      <c r="E57" s="18" t="s">
        <v>596</v>
      </c>
      <c r="F57" s="451" t="s">
        <v>1546</v>
      </c>
      <c r="G57" s="415">
        <v>30000000</v>
      </c>
      <c r="H57" s="395"/>
      <c r="I57" s="353"/>
      <c r="J57" s="353"/>
      <c r="K57" s="353"/>
      <c r="L57" s="353"/>
      <c r="M57" s="353"/>
      <c r="N57" s="353"/>
      <c r="O57" s="353"/>
      <c r="P57" s="353"/>
      <c r="Q57" s="353"/>
      <c r="R57" s="353"/>
      <c r="S57" s="353"/>
    </row>
    <row r="58" spans="1:19" ht="63" x14ac:dyDescent="0.25">
      <c r="A58" s="49">
        <v>46</v>
      </c>
      <c r="B58" s="49" t="s">
        <v>1856</v>
      </c>
      <c r="C58" s="18" t="s">
        <v>598</v>
      </c>
      <c r="D58" s="18" t="s">
        <v>1662</v>
      </c>
      <c r="E58" s="18" t="s">
        <v>601</v>
      </c>
      <c r="F58" s="452" t="s">
        <v>1424</v>
      </c>
      <c r="G58" s="415">
        <v>110000000</v>
      </c>
      <c r="H58" s="395"/>
      <c r="I58" s="353"/>
      <c r="J58" s="353"/>
      <c r="K58" s="353"/>
      <c r="L58" s="353"/>
      <c r="M58" s="353"/>
      <c r="N58" s="353"/>
      <c r="O58" s="353"/>
      <c r="P58" s="353"/>
      <c r="Q58" s="353"/>
      <c r="R58" s="353"/>
      <c r="S58" s="353"/>
    </row>
    <row r="59" spans="1:19" ht="47.25" x14ac:dyDescent="0.25">
      <c r="A59" s="49">
        <v>47</v>
      </c>
      <c r="B59" s="49" t="s">
        <v>1857</v>
      </c>
      <c r="C59" s="18" t="s">
        <v>603</v>
      </c>
      <c r="D59" s="18" t="s">
        <v>1663</v>
      </c>
      <c r="E59" s="18" t="s">
        <v>605</v>
      </c>
      <c r="F59" s="451" t="s">
        <v>568</v>
      </c>
      <c r="G59" s="415">
        <v>17000000</v>
      </c>
      <c r="H59" s="395"/>
      <c r="I59" s="353"/>
      <c r="J59" s="353"/>
      <c r="K59" s="353"/>
      <c r="L59" s="353"/>
      <c r="M59" s="353"/>
      <c r="N59" s="353"/>
      <c r="O59" s="353"/>
      <c r="P59" s="353"/>
      <c r="Q59" s="353"/>
      <c r="R59" s="353"/>
      <c r="S59" s="353"/>
    </row>
    <row r="60" spans="1:19" ht="63" x14ac:dyDescent="0.25">
      <c r="A60" s="49">
        <v>48</v>
      </c>
      <c r="B60" s="49" t="s">
        <v>1858</v>
      </c>
      <c r="C60" s="18" t="s">
        <v>610</v>
      </c>
      <c r="D60" s="18" t="s">
        <v>1664</v>
      </c>
      <c r="E60" s="18" t="s">
        <v>613</v>
      </c>
      <c r="F60" s="451" t="s">
        <v>568</v>
      </c>
      <c r="G60" s="415">
        <v>17000000</v>
      </c>
      <c r="H60" s="395"/>
      <c r="I60" s="353"/>
      <c r="J60" s="353"/>
      <c r="K60" s="353"/>
      <c r="L60" s="353"/>
      <c r="M60" s="353"/>
      <c r="N60" s="353"/>
      <c r="O60" s="353"/>
      <c r="P60" s="353"/>
      <c r="Q60" s="353"/>
      <c r="R60" s="353"/>
      <c r="S60" s="353"/>
    </row>
    <row r="61" spans="1:19" ht="63" x14ac:dyDescent="0.25">
      <c r="A61" s="49">
        <v>49</v>
      </c>
      <c r="B61" s="49" t="s">
        <v>1859</v>
      </c>
      <c r="C61" s="18" t="s">
        <v>615</v>
      </c>
      <c r="D61" s="18" t="s">
        <v>1665</v>
      </c>
      <c r="E61" s="18" t="s">
        <v>618</v>
      </c>
      <c r="F61" s="451" t="s">
        <v>558</v>
      </c>
      <c r="G61" s="415">
        <v>102000000</v>
      </c>
      <c r="H61" s="395"/>
      <c r="I61" s="353"/>
      <c r="J61" s="353"/>
      <c r="K61" s="353"/>
      <c r="L61" s="353"/>
      <c r="M61" s="353"/>
      <c r="N61" s="353"/>
      <c r="O61" s="353"/>
      <c r="P61" s="353"/>
      <c r="Q61" s="353"/>
      <c r="R61" s="353"/>
      <c r="S61" s="353"/>
    </row>
    <row r="62" spans="1:19" ht="63" x14ac:dyDescent="0.25">
      <c r="A62" s="49">
        <v>50</v>
      </c>
      <c r="B62" s="49" t="s">
        <v>1860</v>
      </c>
      <c r="C62" s="18" t="s">
        <v>619</v>
      </c>
      <c r="D62" s="18" t="s">
        <v>1666</v>
      </c>
      <c r="E62" s="18" t="s">
        <v>622</v>
      </c>
      <c r="F62" s="451" t="s">
        <v>592</v>
      </c>
      <c r="G62" s="415">
        <v>17000000</v>
      </c>
      <c r="H62" s="395"/>
      <c r="I62" s="353"/>
      <c r="J62" s="353"/>
      <c r="K62" s="353"/>
      <c r="L62" s="353"/>
      <c r="M62" s="353"/>
      <c r="N62" s="353"/>
      <c r="O62" s="353"/>
      <c r="P62" s="353"/>
      <c r="Q62" s="353"/>
      <c r="R62" s="353"/>
      <c r="S62" s="353"/>
    </row>
    <row r="63" spans="1:19" ht="47.25" x14ac:dyDescent="0.25">
      <c r="A63" s="49">
        <v>51</v>
      </c>
      <c r="B63" s="49" t="s">
        <v>1861</v>
      </c>
      <c r="C63" s="18" t="s">
        <v>623</v>
      </c>
      <c r="D63" s="18" t="s">
        <v>1667</v>
      </c>
      <c r="E63" s="18" t="s">
        <v>626</v>
      </c>
      <c r="F63" s="451" t="s">
        <v>592</v>
      </c>
      <c r="G63" s="415">
        <v>17000000</v>
      </c>
      <c r="H63" s="395"/>
      <c r="I63" s="353"/>
      <c r="J63" s="353"/>
      <c r="K63" s="353"/>
      <c r="L63" s="353"/>
      <c r="M63" s="353"/>
      <c r="N63" s="353"/>
      <c r="O63" s="353"/>
      <c r="P63" s="353"/>
      <c r="Q63" s="353"/>
      <c r="R63" s="353"/>
      <c r="S63" s="353"/>
    </row>
    <row r="64" spans="1:19" ht="63" x14ac:dyDescent="0.25">
      <c r="A64" s="49">
        <v>52</v>
      </c>
      <c r="B64" s="49" t="s">
        <v>1862</v>
      </c>
      <c r="C64" s="18" t="s">
        <v>627</v>
      </c>
      <c r="D64" s="18" t="s">
        <v>1668</v>
      </c>
      <c r="E64" s="18" t="s">
        <v>630</v>
      </c>
      <c r="F64" s="451" t="s">
        <v>592</v>
      </c>
      <c r="G64" s="415">
        <v>17000000</v>
      </c>
      <c r="H64" s="395"/>
      <c r="I64" s="353"/>
      <c r="J64" s="353"/>
      <c r="K64" s="353"/>
      <c r="L64" s="353"/>
      <c r="M64" s="353"/>
      <c r="N64" s="353"/>
      <c r="O64" s="353"/>
      <c r="P64" s="353"/>
      <c r="Q64" s="353"/>
      <c r="R64" s="353"/>
      <c r="S64" s="353"/>
    </row>
    <row r="65" spans="1:19" ht="47.25" x14ac:dyDescent="0.25">
      <c r="A65" s="49">
        <v>53</v>
      </c>
      <c r="B65" s="49" t="s">
        <v>1863</v>
      </c>
      <c r="C65" s="18" t="s">
        <v>631</v>
      </c>
      <c r="D65" s="18" t="s">
        <v>1669</v>
      </c>
      <c r="E65" s="18" t="s">
        <v>634</v>
      </c>
      <c r="F65" s="451" t="s">
        <v>165</v>
      </c>
      <c r="G65" s="415">
        <v>17000000</v>
      </c>
      <c r="H65" s="395"/>
      <c r="I65" s="353"/>
      <c r="J65" s="353"/>
      <c r="K65" s="353"/>
      <c r="L65" s="353"/>
      <c r="M65" s="353"/>
      <c r="N65" s="353"/>
      <c r="O65" s="353"/>
      <c r="P65" s="353"/>
      <c r="Q65" s="353"/>
      <c r="R65" s="353"/>
      <c r="S65" s="353"/>
    </row>
    <row r="66" spans="1:19" ht="47.25" x14ac:dyDescent="0.25">
      <c r="A66" s="49">
        <v>54</v>
      </c>
      <c r="B66" s="49" t="s">
        <v>1864</v>
      </c>
      <c r="C66" s="18" t="s">
        <v>635</v>
      </c>
      <c r="D66" s="18" t="s">
        <v>1670</v>
      </c>
      <c r="E66" s="18" t="s">
        <v>638</v>
      </c>
      <c r="F66" s="451" t="s">
        <v>2004</v>
      </c>
      <c r="G66" s="415">
        <v>85000000</v>
      </c>
      <c r="H66" s="395"/>
      <c r="I66" s="353"/>
      <c r="J66" s="353"/>
      <c r="K66" s="353"/>
      <c r="L66" s="353"/>
      <c r="M66" s="353"/>
      <c r="N66" s="353"/>
      <c r="O66" s="353"/>
      <c r="P66" s="353"/>
      <c r="Q66" s="353"/>
      <c r="R66" s="353"/>
      <c r="S66" s="353"/>
    </row>
    <row r="67" spans="1:19" ht="94.5" x14ac:dyDescent="0.25">
      <c r="A67" s="49">
        <v>55</v>
      </c>
      <c r="B67" s="49" t="s">
        <v>1865</v>
      </c>
      <c r="C67" s="18" t="s">
        <v>640</v>
      </c>
      <c r="D67" s="18" t="s">
        <v>512</v>
      </c>
      <c r="E67" s="18" t="s">
        <v>643</v>
      </c>
      <c r="F67" s="451" t="s">
        <v>2005</v>
      </c>
      <c r="G67" s="415">
        <v>42000000</v>
      </c>
      <c r="H67" s="395"/>
      <c r="I67" s="353"/>
      <c r="J67" s="353"/>
      <c r="K67" s="353"/>
      <c r="L67" s="353"/>
      <c r="M67" s="353"/>
      <c r="N67" s="353"/>
      <c r="O67" s="353"/>
      <c r="P67" s="353"/>
      <c r="Q67" s="353"/>
      <c r="R67" s="353"/>
      <c r="S67" s="353"/>
    </row>
    <row r="68" spans="1:19" ht="63" x14ac:dyDescent="0.25">
      <c r="A68" s="49">
        <v>56</v>
      </c>
      <c r="B68" s="49" t="s">
        <v>1866</v>
      </c>
      <c r="C68" s="18" t="s">
        <v>645</v>
      </c>
      <c r="D68" s="18" t="s">
        <v>1671</v>
      </c>
      <c r="E68" s="18" t="s">
        <v>648</v>
      </c>
      <c r="F68" s="451" t="s">
        <v>649</v>
      </c>
      <c r="G68" s="415">
        <v>17000000</v>
      </c>
      <c r="H68" s="395"/>
      <c r="I68" s="353"/>
      <c r="J68" s="353"/>
      <c r="K68" s="353"/>
      <c r="L68" s="353"/>
      <c r="M68" s="353"/>
      <c r="N68" s="353"/>
      <c r="O68" s="353"/>
      <c r="P68" s="353"/>
      <c r="Q68" s="353"/>
      <c r="R68" s="353"/>
      <c r="S68" s="353"/>
    </row>
    <row r="69" spans="1:19" ht="47.25" x14ac:dyDescent="0.25">
      <c r="A69" s="49">
        <v>57</v>
      </c>
      <c r="B69" s="49" t="s">
        <v>1867</v>
      </c>
      <c r="C69" s="18" t="s">
        <v>650</v>
      </c>
      <c r="D69" s="18" t="s">
        <v>1672</v>
      </c>
      <c r="E69" s="18" t="s">
        <v>653</v>
      </c>
      <c r="F69" s="451" t="s">
        <v>654</v>
      </c>
      <c r="G69" s="415">
        <v>64000000</v>
      </c>
      <c r="H69" s="395"/>
      <c r="I69" s="353"/>
      <c r="J69" s="353"/>
      <c r="K69" s="353"/>
      <c r="L69" s="353"/>
      <c r="M69" s="353"/>
      <c r="N69" s="353"/>
      <c r="O69" s="353"/>
      <c r="P69" s="353"/>
      <c r="Q69" s="353"/>
      <c r="R69" s="353"/>
      <c r="S69" s="353"/>
    </row>
    <row r="70" spans="1:19" ht="47.25" x14ac:dyDescent="0.25">
      <c r="A70" s="49">
        <v>58</v>
      </c>
      <c r="B70" s="49" t="s">
        <v>1868</v>
      </c>
      <c r="C70" s="18" t="s">
        <v>659</v>
      </c>
      <c r="D70" s="18" t="s">
        <v>1673</v>
      </c>
      <c r="E70" s="18" t="s">
        <v>661</v>
      </c>
      <c r="F70" s="451" t="s">
        <v>662</v>
      </c>
      <c r="G70" s="415">
        <v>42000000</v>
      </c>
      <c r="H70" s="395"/>
      <c r="I70" s="353"/>
      <c r="J70" s="353"/>
      <c r="K70" s="353"/>
      <c r="L70" s="353"/>
      <c r="M70" s="353"/>
      <c r="N70" s="353"/>
      <c r="O70" s="353"/>
      <c r="P70" s="353"/>
      <c r="Q70" s="353"/>
      <c r="R70" s="353"/>
      <c r="S70" s="353"/>
    </row>
    <row r="71" spans="1:19" ht="47.25" x14ac:dyDescent="0.25">
      <c r="A71" s="49">
        <v>59</v>
      </c>
      <c r="B71" s="49" t="s">
        <v>1869</v>
      </c>
      <c r="C71" s="18" t="s">
        <v>663</v>
      </c>
      <c r="D71" s="18" t="s">
        <v>482</v>
      </c>
      <c r="E71" s="18" t="s">
        <v>666</v>
      </c>
      <c r="F71" s="451" t="s">
        <v>667</v>
      </c>
      <c r="G71" s="415">
        <v>85000000</v>
      </c>
      <c r="H71" s="395"/>
      <c r="I71" s="353"/>
      <c r="J71" s="353"/>
      <c r="K71" s="353"/>
      <c r="L71" s="353"/>
      <c r="M71" s="353"/>
      <c r="N71" s="353"/>
      <c r="O71" s="353"/>
      <c r="P71" s="353"/>
      <c r="Q71" s="353"/>
      <c r="R71" s="353"/>
      <c r="S71" s="353"/>
    </row>
    <row r="72" spans="1:19" ht="63" x14ac:dyDescent="0.25">
      <c r="A72" s="49">
        <v>60</v>
      </c>
      <c r="B72" s="49" t="s">
        <v>1870</v>
      </c>
      <c r="C72" s="18" t="s">
        <v>668</v>
      </c>
      <c r="D72" s="18" t="s">
        <v>1674</v>
      </c>
      <c r="E72" s="18" t="s">
        <v>671</v>
      </c>
      <c r="F72" s="451" t="s">
        <v>1391</v>
      </c>
      <c r="G72" s="415">
        <v>102000000</v>
      </c>
      <c r="H72" s="395"/>
      <c r="I72" s="353"/>
      <c r="J72" s="353"/>
      <c r="K72" s="353"/>
      <c r="L72" s="353"/>
      <c r="M72" s="353"/>
      <c r="N72" s="353"/>
      <c r="O72" s="353"/>
      <c r="P72" s="353"/>
      <c r="Q72" s="353"/>
      <c r="R72" s="353"/>
      <c r="S72" s="353"/>
    </row>
    <row r="73" spans="1:19" ht="63" x14ac:dyDescent="0.25">
      <c r="A73" s="49">
        <v>61</v>
      </c>
      <c r="B73" s="49" t="s">
        <v>1871</v>
      </c>
      <c r="C73" s="18" t="s">
        <v>673</v>
      </c>
      <c r="D73" s="18" t="s">
        <v>1675</v>
      </c>
      <c r="E73" s="18" t="s">
        <v>676</v>
      </c>
      <c r="F73" s="451" t="s">
        <v>1419</v>
      </c>
      <c r="G73" s="415">
        <v>42000000</v>
      </c>
      <c r="H73" s="395"/>
      <c r="I73" s="353"/>
      <c r="J73" s="353"/>
      <c r="K73" s="353"/>
      <c r="L73" s="353"/>
      <c r="M73" s="353"/>
      <c r="N73" s="353"/>
      <c r="O73" s="353"/>
      <c r="P73" s="353"/>
      <c r="Q73" s="353"/>
      <c r="R73" s="353"/>
      <c r="S73" s="353"/>
    </row>
    <row r="74" spans="1:19" ht="63" x14ac:dyDescent="0.25">
      <c r="A74" s="49">
        <v>62</v>
      </c>
      <c r="B74" s="49" t="s">
        <v>1872</v>
      </c>
      <c r="C74" s="18" t="s">
        <v>677</v>
      </c>
      <c r="D74" s="18" t="s">
        <v>1676</v>
      </c>
      <c r="E74" s="18" t="s">
        <v>680</v>
      </c>
      <c r="F74" s="451" t="s">
        <v>681</v>
      </c>
      <c r="G74" s="415">
        <v>17000000</v>
      </c>
      <c r="H74" s="395"/>
      <c r="I74" s="353"/>
      <c r="J74" s="353"/>
      <c r="K74" s="353"/>
      <c r="L74" s="353"/>
      <c r="M74" s="353"/>
      <c r="N74" s="353"/>
      <c r="O74" s="353"/>
      <c r="P74" s="353"/>
      <c r="Q74" s="353"/>
      <c r="R74" s="353"/>
      <c r="S74" s="353"/>
    </row>
    <row r="75" spans="1:19" ht="78.75" x14ac:dyDescent="0.25">
      <c r="A75" s="49">
        <v>63</v>
      </c>
      <c r="B75" s="49" t="s">
        <v>1873</v>
      </c>
      <c r="C75" s="18" t="s">
        <v>682</v>
      </c>
      <c r="D75" s="18" t="s">
        <v>1677</v>
      </c>
      <c r="E75" s="18" t="s">
        <v>685</v>
      </c>
      <c r="F75" s="451" t="s">
        <v>686</v>
      </c>
      <c r="G75" s="415">
        <v>64000000</v>
      </c>
      <c r="H75" s="395"/>
      <c r="I75" s="353"/>
      <c r="J75" s="353"/>
      <c r="K75" s="353"/>
      <c r="L75" s="353"/>
      <c r="M75" s="353"/>
      <c r="N75" s="353"/>
      <c r="O75" s="353"/>
      <c r="P75" s="353"/>
      <c r="Q75" s="353"/>
      <c r="R75" s="353"/>
      <c r="S75" s="353"/>
    </row>
    <row r="76" spans="1:19" ht="47.25" x14ac:dyDescent="0.25">
      <c r="A76" s="49">
        <v>64</v>
      </c>
      <c r="B76" s="49" t="s">
        <v>1874</v>
      </c>
      <c r="C76" s="18" t="s">
        <v>687</v>
      </c>
      <c r="D76" s="18" t="s">
        <v>1678</v>
      </c>
      <c r="E76" s="18" t="s">
        <v>690</v>
      </c>
      <c r="F76" s="451" t="s">
        <v>592</v>
      </c>
      <c r="G76" s="415">
        <v>17000000</v>
      </c>
      <c r="H76" s="395"/>
      <c r="I76" s="353"/>
      <c r="J76" s="353"/>
      <c r="K76" s="353"/>
      <c r="L76" s="353"/>
      <c r="M76" s="353"/>
      <c r="N76" s="353"/>
      <c r="O76" s="353"/>
      <c r="P76" s="353"/>
      <c r="Q76" s="353"/>
      <c r="R76" s="353"/>
      <c r="S76" s="353"/>
    </row>
    <row r="77" spans="1:19" ht="63" x14ac:dyDescent="0.25">
      <c r="A77" s="49">
        <v>65</v>
      </c>
      <c r="B77" s="49" t="s">
        <v>1875</v>
      </c>
      <c r="C77" s="18" t="s">
        <v>691</v>
      </c>
      <c r="D77" s="18" t="s">
        <v>478</v>
      </c>
      <c r="E77" s="18" t="s">
        <v>694</v>
      </c>
      <c r="F77" s="448" t="s">
        <v>1554</v>
      </c>
      <c r="G77" s="415">
        <v>102000000</v>
      </c>
      <c r="H77" s="395"/>
      <c r="I77" s="353"/>
      <c r="J77" s="353"/>
      <c r="K77" s="353"/>
      <c r="L77" s="353"/>
      <c r="M77" s="353"/>
      <c r="N77" s="353"/>
      <c r="O77" s="353"/>
      <c r="P77" s="353"/>
      <c r="Q77" s="353"/>
      <c r="R77" s="353"/>
      <c r="S77" s="353"/>
    </row>
    <row r="78" spans="1:19" ht="47.25" x14ac:dyDescent="0.25">
      <c r="A78" s="49">
        <v>66</v>
      </c>
      <c r="B78" s="49" t="s">
        <v>1876</v>
      </c>
      <c r="C78" s="18" t="s">
        <v>696</v>
      </c>
      <c r="D78" s="18" t="s">
        <v>1679</v>
      </c>
      <c r="E78" s="18" t="s">
        <v>699</v>
      </c>
      <c r="F78" s="451" t="s">
        <v>681</v>
      </c>
      <c r="G78" s="415">
        <v>17000000</v>
      </c>
      <c r="H78" s="395"/>
      <c r="I78" s="353"/>
      <c r="J78" s="353"/>
      <c r="K78" s="353"/>
      <c r="L78" s="353"/>
      <c r="M78" s="353"/>
      <c r="N78" s="353"/>
      <c r="O78" s="353"/>
      <c r="P78" s="353"/>
      <c r="Q78" s="353"/>
      <c r="R78" s="353"/>
      <c r="S78" s="353"/>
    </row>
    <row r="79" spans="1:19" ht="78.75" x14ac:dyDescent="0.25">
      <c r="A79" s="49">
        <v>67</v>
      </c>
      <c r="B79" s="49" t="s">
        <v>1877</v>
      </c>
      <c r="C79" s="18" t="s">
        <v>700</v>
      </c>
      <c r="D79" s="18" t="s">
        <v>1680</v>
      </c>
      <c r="E79" s="18" t="s">
        <v>703</v>
      </c>
      <c r="F79" s="448" t="s">
        <v>1417</v>
      </c>
      <c r="G79" s="415">
        <v>17000000</v>
      </c>
      <c r="H79" s="395"/>
      <c r="I79" s="353"/>
      <c r="J79" s="353"/>
      <c r="K79" s="353"/>
      <c r="L79" s="353"/>
      <c r="M79" s="353"/>
      <c r="N79" s="353"/>
      <c r="O79" s="353"/>
      <c r="P79" s="353"/>
      <c r="Q79" s="353"/>
      <c r="R79" s="353"/>
      <c r="S79" s="353"/>
    </row>
    <row r="80" spans="1:19" ht="94.5" x14ac:dyDescent="0.25">
      <c r="A80" s="49">
        <v>68</v>
      </c>
      <c r="B80" s="49" t="s">
        <v>1878</v>
      </c>
      <c r="C80" s="18" t="s">
        <v>705</v>
      </c>
      <c r="D80" s="18" t="s">
        <v>1681</v>
      </c>
      <c r="E80" s="18" t="s">
        <v>708</v>
      </c>
      <c r="F80" s="451" t="s">
        <v>709</v>
      </c>
      <c r="G80" s="415">
        <v>85000000</v>
      </c>
      <c r="H80" s="395"/>
      <c r="I80" s="353"/>
      <c r="J80" s="353"/>
      <c r="K80" s="353"/>
      <c r="L80" s="353"/>
      <c r="M80" s="353"/>
      <c r="N80" s="353"/>
      <c r="O80" s="353"/>
      <c r="P80" s="353"/>
      <c r="Q80" s="353"/>
      <c r="R80" s="353"/>
      <c r="S80" s="353"/>
    </row>
    <row r="81" spans="1:19" ht="78.75" x14ac:dyDescent="0.25">
      <c r="A81" s="49">
        <v>69</v>
      </c>
      <c r="B81" s="49" t="s">
        <v>1879</v>
      </c>
      <c r="C81" s="18" t="s">
        <v>710</v>
      </c>
      <c r="D81" s="18" t="s">
        <v>1682</v>
      </c>
      <c r="E81" s="18" t="s">
        <v>713</v>
      </c>
      <c r="F81" s="451" t="s">
        <v>1395</v>
      </c>
      <c r="G81" s="415">
        <v>95000000</v>
      </c>
      <c r="H81" s="395"/>
      <c r="I81" s="353"/>
      <c r="J81" s="353"/>
      <c r="K81" s="353"/>
      <c r="L81" s="353"/>
      <c r="M81" s="353"/>
      <c r="N81" s="353"/>
      <c r="O81" s="353"/>
      <c r="P81" s="353"/>
      <c r="Q81" s="353"/>
      <c r="R81" s="353"/>
      <c r="S81" s="353"/>
    </row>
    <row r="82" spans="1:19" ht="47.25" x14ac:dyDescent="0.25">
      <c r="A82" s="49">
        <v>70</v>
      </c>
      <c r="B82" s="49" t="s">
        <v>1880</v>
      </c>
      <c r="C82" s="18" t="s">
        <v>715</v>
      </c>
      <c r="D82" s="18" t="s">
        <v>1683</v>
      </c>
      <c r="E82" s="18" t="s">
        <v>718</v>
      </c>
      <c r="F82" s="451" t="s">
        <v>719</v>
      </c>
      <c r="G82" s="415">
        <v>42000000</v>
      </c>
      <c r="H82" s="395"/>
      <c r="I82" s="353"/>
      <c r="J82" s="353"/>
      <c r="K82" s="353"/>
      <c r="L82" s="353"/>
      <c r="M82" s="353"/>
      <c r="N82" s="353"/>
      <c r="O82" s="353"/>
      <c r="P82" s="353"/>
      <c r="Q82" s="353"/>
      <c r="R82" s="353"/>
      <c r="S82" s="353"/>
    </row>
    <row r="83" spans="1:19" ht="47.25" x14ac:dyDescent="0.25">
      <c r="A83" s="49">
        <v>71</v>
      </c>
      <c r="B83" s="49" t="s">
        <v>1881</v>
      </c>
      <c r="C83" s="18" t="s">
        <v>720</v>
      </c>
      <c r="D83" s="18" t="s">
        <v>503</v>
      </c>
      <c r="E83" s="18" t="s">
        <v>723</v>
      </c>
      <c r="F83" s="451" t="s">
        <v>2004</v>
      </c>
      <c r="G83" s="415">
        <v>85000000</v>
      </c>
      <c r="H83" s="395"/>
      <c r="I83" s="353"/>
      <c r="J83" s="353"/>
      <c r="K83" s="353"/>
      <c r="L83" s="353"/>
      <c r="M83" s="353"/>
      <c r="N83" s="353"/>
      <c r="O83" s="353"/>
      <c r="P83" s="353"/>
      <c r="Q83" s="353"/>
      <c r="R83" s="353"/>
      <c r="S83" s="353"/>
    </row>
    <row r="84" spans="1:19" x14ac:dyDescent="0.25">
      <c r="A84" s="476" t="s">
        <v>936</v>
      </c>
      <c r="B84" s="477"/>
      <c r="C84" s="477"/>
      <c r="D84" s="477"/>
      <c r="E84" s="477"/>
      <c r="F84" s="477"/>
      <c r="G84" s="414">
        <f>SUM(G85:G90)</f>
        <v>284000000</v>
      </c>
      <c r="H84" s="395"/>
      <c r="I84" s="353"/>
      <c r="J84" s="353"/>
      <c r="K84" s="353"/>
      <c r="L84" s="353"/>
      <c r="M84" s="353"/>
      <c r="N84" s="353"/>
      <c r="O84" s="353"/>
      <c r="P84" s="353"/>
      <c r="Q84" s="353"/>
      <c r="R84" s="353"/>
      <c r="S84" s="353"/>
    </row>
    <row r="85" spans="1:19" ht="63" x14ac:dyDescent="0.25">
      <c r="A85" s="131" t="s">
        <v>1630</v>
      </c>
      <c r="B85" s="131" t="s">
        <v>1882</v>
      </c>
      <c r="C85" s="95" t="s">
        <v>1032</v>
      </c>
      <c r="D85" s="132" t="s">
        <v>140</v>
      </c>
      <c r="E85" s="95" t="s">
        <v>406</v>
      </c>
      <c r="F85" s="451" t="s">
        <v>558</v>
      </c>
      <c r="G85" s="415">
        <v>102000000</v>
      </c>
      <c r="H85" s="395"/>
      <c r="I85" s="353"/>
      <c r="J85" s="353"/>
      <c r="K85" s="353"/>
      <c r="L85" s="353"/>
      <c r="M85" s="353"/>
      <c r="N85" s="353"/>
      <c r="O85" s="353"/>
      <c r="P85" s="353"/>
      <c r="Q85" s="353"/>
      <c r="R85" s="353"/>
      <c r="S85" s="353"/>
    </row>
    <row r="86" spans="1:19" ht="126" x14ac:dyDescent="0.25">
      <c r="A86" s="131" t="s">
        <v>1631</v>
      </c>
      <c r="B86" s="131" t="s">
        <v>1883</v>
      </c>
      <c r="C86" s="95" t="s">
        <v>1033</v>
      </c>
      <c r="D86" s="132" t="s">
        <v>1684</v>
      </c>
      <c r="E86" s="95" t="s">
        <v>410</v>
      </c>
      <c r="F86" s="451" t="s">
        <v>543</v>
      </c>
      <c r="G86" s="415">
        <v>64000000</v>
      </c>
      <c r="H86" s="395"/>
      <c r="I86" s="353"/>
      <c r="J86" s="353"/>
      <c r="K86" s="353"/>
      <c r="L86" s="353"/>
      <c r="M86" s="353"/>
      <c r="N86" s="353"/>
      <c r="O86" s="353"/>
      <c r="P86" s="353"/>
      <c r="Q86" s="353"/>
      <c r="R86" s="353"/>
      <c r="S86" s="353"/>
    </row>
    <row r="87" spans="1:19" ht="94.5" x14ac:dyDescent="0.25">
      <c r="A87" s="131" t="s">
        <v>1632</v>
      </c>
      <c r="B87" s="131" t="s">
        <v>1884</v>
      </c>
      <c r="C87" s="95" t="s">
        <v>1034</v>
      </c>
      <c r="D87" s="132" t="s">
        <v>1685</v>
      </c>
      <c r="E87" s="95" t="s">
        <v>414</v>
      </c>
      <c r="F87" s="451" t="s">
        <v>2006</v>
      </c>
      <c r="G87" s="415">
        <v>42000000</v>
      </c>
      <c r="H87" s="395"/>
      <c r="I87" s="353"/>
      <c r="J87" s="353"/>
      <c r="K87" s="353"/>
      <c r="L87" s="353"/>
      <c r="M87" s="353"/>
      <c r="N87" s="353"/>
      <c r="O87" s="353"/>
      <c r="P87" s="353"/>
      <c r="Q87" s="353"/>
      <c r="R87" s="353"/>
      <c r="S87" s="353"/>
    </row>
    <row r="88" spans="1:19" ht="157.5" x14ac:dyDescent="0.25">
      <c r="A88" s="131" t="s">
        <v>1367</v>
      </c>
      <c r="B88" s="131" t="s">
        <v>1885</v>
      </c>
      <c r="C88" s="95" t="s">
        <v>1035</v>
      </c>
      <c r="D88" s="132" t="s">
        <v>1686</v>
      </c>
      <c r="E88" s="95" t="s">
        <v>418</v>
      </c>
      <c r="F88" s="453" t="s">
        <v>419</v>
      </c>
      <c r="G88" s="415">
        <v>17000000</v>
      </c>
      <c r="H88" s="395"/>
      <c r="I88" s="353"/>
      <c r="J88" s="353"/>
      <c r="K88" s="353"/>
      <c r="L88" s="353"/>
      <c r="M88" s="353"/>
      <c r="N88" s="353"/>
      <c r="O88" s="353"/>
      <c r="P88" s="353"/>
      <c r="Q88" s="353"/>
      <c r="R88" s="353"/>
      <c r="S88" s="353"/>
    </row>
    <row r="89" spans="1:19" ht="47.25" x14ac:dyDescent="0.25">
      <c r="A89" s="131" t="s">
        <v>1029</v>
      </c>
      <c r="B89" s="131" t="s">
        <v>1886</v>
      </c>
      <c r="C89" s="95" t="s">
        <v>1036</v>
      </c>
      <c r="D89" s="132" t="s">
        <v>1687</v>
      </c>
      <c r="E89" s="95" t="s">
        <v>422</v>
      </c>
      <c r="F89" s="451" t="s">
        <v>2006</v>
      </c>
      <c r="G89" s="415">
        <v>42000000</v>
      </c>
      <c r="H89" s="395"/>
      <c r="I89" s="353"/>
      <c r="J89" s="353"/>
      <c r="K89" s="353"/>
      <c r="L89" s="353"/>
      <c r="M89" s="353"/>
      <c r="N89" s="353"/>
      <c r="O89" s="353"/>
      <c r="P89" s="353"/>
      <c r="Q89" s="353"/>
      <c r="R89" s="353"/>
      <c r="S89" s="353"/>
    </row>
    <row r="90" spans="1:19" ht="141.75" x14ac:dyDescent="0.25">
      <c r="A90" s="131" t="s">
        <v>1030</v>
      </c>
      <c r="B90" s="131" t="s">
        <v>1887</v>
      </c>
      <c r="C90" s="95" t="s">
        <v>1037</v>
      </c>
      <c r="D90" s="132" t="s">
        <v>1688</v>
      </c>
      <c r="E90" s="95" t="s">
        <v>426</v>
      </c>
      <c r="F90" s="453" t="s">
        <v>1629</v>
      </c>
      <c r="G90" s="415">
        <v>17000000</v>
      </c>
      <c r="H90" s="395"/>
      <c r="I90" s="353"/>
      <c r="J90" s="353"/>
      <c r="K90" s="353"/>
      <c r="L90" s="353"/>
      <c r="M90" s="353"/>
      <c r="N90" s="353"/>
      <c r="O90" s="353"/>
      <c r="P90" s="353"/>
      <c r="Q90" s="353"/>
      <c r="R90" s="353"/>
      <c r="S90" s="353"/>
    </row>
    <row r="91" spans="1:19" x14ac:dyDescent="0.25">
      <c r="A91" s="489" t="s">
        <v>1382</v>
      </c>
      <c r="B91" s="490"/>
      <c r="C91" s="490"/>
      <c r="D91" s="490"/>
      <c r="E91" s="490"/>
      <c r="F91" s="490"/>
      <c r="G91" s="414">
        <f>SUM(G92:G106)</f>
        <v>949000000</v>
      </c>
      <c r="H91" s="395"/>
      <c r="I91" s="353"/>
      <c r="J91" s="353"/>
      <c r="K91" s="353"/>
      <c r="L91" s="353"/>
      <c r="M91" s="353"/>
      <c r="N91" s="353"/>
      <c r="O91" s="353"/>
      <c r="P91" s="353"/>
      <c r="Q91" s="353"/>
      <c r="R91" s="353"/>
      <c r="S91" s="353"/>
    </row>
    <row r="92" spans="1:19" ht="63" x14ac:dyDescent="0.25">
      <c r="A92" s="378">
        <v>78</v>
      </c>
      <c r="B92" s="378" t="s">
        <v>1888</v>
      </c>
      <c r="C92" s="398" t="s">
        <v>291</v>
      </c>
      <c r="D92" s="399" t="s">
        <v>1689</v>
      </c>
      <c r="E92" s="400" t="s">
        <v>294</v>
      </c>
      <c r="F92" s="450" t="s">
        <v>2007</v>
      </c>
      <c r="G92" s="415">
        <v>90000000</v>
      </c>
      <c r="H92" s="395"/>
      <c r="I92" s="353"/>
      <c r="J92" s="353"/>
      <c r="K92" s="353"/>
      <c r="L92" s="353"/>
      <c r="M92" s="353"/>
      <c r="N92" s="353"/>
      <c r="O92" s="353"/>
      <c r="P92" s="353"/>
      <c r="Q92" s="353"/>
      <c r="R92" s="353"/>
      <c r="S92" s="353"/>
    </row>
    <row r="93" spans="1:19" ht="47.25" x14ac:dyDescent="0.25">
      <c r="A93" s="378">
        <v>79</v>
      </c>
      <c r="B93" s="378" t="s">
        <v>1889</v>
      </c>
      <c r="C93" s="398" t="s">
        <v>296</v>
      </c>
      <c r="D93" s="399" t="s">
        <v>1690</v>
      </c>
      <c r="E93" s="400" t="s">
        <v>299</v>
      </c>
      <c r="F93" s="450" t="s">
        <v>2008</v>
      </c>
      <c r="G93" s="415">
        <v>64000000</v>
      </c>
      <c r="H93" s="395"/>
      <c r="I93" s="353"/>
      <c r="J93" s="353"/>
      <c r="K93" s="353"/>
      <c r="L93" s="353"/>
      <c r="M93" s="353"/>
      <c r="N93" s="353"/>
      <c r="O93" s="353"/>
      <c r="P93" s="353"/>
      <c r="Q93" s="353"/>
      <c r="R93" s="353"/>
      <c r="S93" s="353"/>
    </row>
    <row r="94" spans="1:19" ht="110.25" x14ac:dyDescent="0.25">
      <c r="A94" s="378">
        <v>80</v>
      </c>
      <c r="B94" s="378" t="s">
        <v>1890</v>
      </c>
      <c r="C94" s="398" t="s">
        <v>300</v>
      </c>
      <c r="D94" s="399" t="s">
        <v>1691</v>
      </c>
      <c r="E94" s="400" t="s">
        <v>303</v>
      </c>
      <c r="F94" s="450" t="s">
        <v>2009</v>
      </c>
      <c r="G94" s="415">
        <v>102000000</v>
      </c>
      <c r="H94" s="395"/>
      <c r="I94" s="353"/>
      <c r="J94" s="353"/>
      <c r="K94" s="353"/>
      <c r="L94" s="353"/>
      <c r="M94" s="353"/>
      <c r="N94" s="353"/>
      <c r="O94" s="353"/>
      <c r="P94" s="353"/>
      <c r="Q94" s="353"/>
      <c r="R94" s="353"/>
      <c r="S94" s="353"/>
    </row>
    <row r="95" spans="1:19" ht="78.75" x14ac:dyDescent="0.25">
      <c r="A95" s="378">
        <v>81</v>
      </c>
      <c r="B95" s="378" t="s">
        <v>1891</v>
      </c>
      <c r="C95" s="398" t="s">
        <v>305</v>
      </c>
      <c r="D95" s="399" t="s">
        <v>1692</v>
      </c>
      <c r="E95" s="400" t="s">
        <v>308</v>
      </c>
      <c r="F95" s="450" t="s">
        <v>2009</v>
      </c>
      <c r="G95" s="415">
        <v>102000000</v>
      </c>
      <c r="H95" s="395"/>
      <c r="I95" s="353"/>
      <c r="J95" s="353"/>
      <c r="K95" s="353"/>
      <c r="L95" s="353"/>
      <c r="M95" s="353"/>
      <c r="N95" s="353"/>
      <c r="O95" s="353"/>
      <c r="P95" s="353"/>
      <c r="Q95" s="353"/>
      <c r="R95" s="353"/>
      <c r="S95" s="353"/>
    </row>
    <row r="96" spans="1:19" ht="47.25" x14ac:dyDescent="0.25">
      <c r="A96" s="378">
        <v>82</v>
      </c>
      <c r="B96" s="378" t="s">
        <v>1892</v>
      </c>
      <c r="C96" s="398" t="s">
        <v>311</v>
      </c>
      <c r="D96" s="399" t="s">
        <v>1693</v>
      </c>
      <c r="E96" s="400" t="s">
        <v>314</v>
      </c>
      <c r="F96" s="450" t="s">
        <v>2009</v>
      </c>
      <c r="G96" s="415">
        <v>102000000</v>
      </c>
      <c r="H96" s="395"/>
      <c r="I96" s="353"/>
      <c r="J96" s="353"/>
      <c r="K96" s="353"/>
      <c r="L96" s="353"/>
      <c r="M96" s="353"/>
      <c r="N96" s="353"/>
      <c r="O96" s="353"/>
      <c r="P96" s="353"/>
      <c r="Q96" s="353"/>
      <c r="R96" s="353"/>
      <c r="S96" s="353"/>
    </row>
    <row r="97" spans="1:19" ht="47.25" x14ac:dyDescent="0.25">
      <c r="A97" s="378">
        <v>83</v>
      </c>
      <c r="B97" s="378" t="s">
        <v>1893</v>
      </c>
      <c r="C97" s="398" t="s">
        <v>316</v>
      </c>
      <c r="D97" s="399" t="s">
        <v>1694</v>
      </c>
      <c r="E97" s="400" t="s">
        <v>319</v>
      </c>
      <c r="F97" s="450" t="s">
        <v>2008</v>
      </c>
      <c r="G97" s="415">
        <v>64000000</v>
      </c>
      <c r="H97" s="395"/>
      <c r="I97" s="353"/>
      <c r="J97" s="353"/>
      <c r="K97" s="353"/>
      <c r="L97" s="353"/>
      <c r="M97" s="353"/>
      <c r="N97" s="353"/>
      <c r="O97" s="353"/>
      <c r="P97" s="353"/>
      <c r="Q97" s="353"/>
      <c r="R97" s="353"/>
      <c r="S97" s="353"/>
    </row>
    <row r="98" spans="1:19" ht="47.25" x14ac:dyDescent="0.25">
      <c r="A98" s="378">
        <v>84</v>
      </c>
      <c r="B98" s="378" t="s">
        <v>1894</v>
      </c>
      <c r="C98" s="398" t="s">
        <v>322</v>
      </c>
      <c r="D98" s="399" t="s">
        <v>353</v>
      </c>
      <c r="E98" s="400" t="s">
        <v>325</v>
      </c>
      <c r="F98" s="450" t="s">
        <v>2010</v>
      </c>
      <c r="G98" s="415">
        <v>21000000</v>
      </c>
      <c r="H98" s="395"/>
      <c r="I98" s="353"/>
      <c r="J98" s="353"/>
      <c r="K98" s="353"/>
      <c r="L98" s="353"/>
      <c r="M98" s="353"/>
      <c r="N98" s="353"/>
      <c r="O98" s="353"/>
      <c r="P98" s="353"/>
      <c r="Q98" s="353"/>
      <c r="R98" s="353"/>
      <c r="S98" s="353"/>
    </row>
    <row r="99" spans="1:19" ht="47.25" x14ac:dyDescent="0.25">
      <c r="A99" s="378">
        <v>85</v>
      </c>
      <c r="B99" s="378" t="s">
        <v>1895</v>
      </c>
      <c r="C99" s="398" t="s">
        <v>328</v>
      </c>
      <c r="D99" s="399" t="s">
        <v>1695</v>
      </c>
      <c r="E99" s="400" t="s">
        <v>331</v>
      </c>
      <c r="F99" s="450" t="s">
        <v>2009</v>
      </c>
      <c r="G99" s="415">
        <v>102000000</v>
      </c>
      <c r="H99" s="395"/>
      <c r="I99" s="353"/>
      <c r="J99" s="353"/>
      <c r="K99" s="353"/>
      <c r="L99" s="353"/>
      <c r="M99" s="353"/>
      <c r="N99" s="353"/>
      <c r="O99" s="353"/>
      <c r="P99" s="353"/>
      <c r="Q99" s="353"/>
      <c r="R99" s="353"/>
      <c r="S99" s="353"/>
    </row>
    <row r="100" spans="1:19" ht="157.5" x14ac:dyDescent="0.25">
      <c r="A100" s="378">
        <v>86</v>
      </c>
      <c r="B100" s="378" t="s">
        <v>1896</v>
      </c>
      <c r="C100" s="398" t="s">
        <v>334</v>
      </c>
      <c r="D100" s="399" t="s">
        <v>1696</v>
      </c>
      <c r="E100" s="400" t="s">
        <v>337</v>
      </c>
      <c r="F100" s="450" t="s">
        <v>2011</v>
      </c>
      <c r="G100" s="415">
        <v>85000000</v>
      </c>
      <c r="H100" s="395"/>
      <c r="I100" s="353"/>
      <c r="J100" s="353"/>
      <c r="K100" s="353"/>
      <c r="L100" s="353"/>
      <c r="M100" s="353"/>
      <c r="N100" s="353"/>
      <c r="O100" s="353"/>
      <c r="P100" s="353"/>
      <c r="Q100" s="353"/>
      <c r="R100" s="353"/>
      <c r="S100" s="353"/>
    </row>
    <row r="101" spans="1:19" ht="157.5" x14ac:dyDescent="0.25">
      <c r="A101" s="378">
        <v>87</v>
      </c>
      <c r="B101" s="378" t="s">
        <v>1897</v>
      </c>
      <c r="C101" s="398" t="s">
        <v>339</v>
      </c>
      <c r="D101" s="399" t="s">
        <v>1697</v>
      </c>
      <c r="E101" s="400" t="s">
        <v>342</v>
      </c>
      <c r="F101" s="450" t="s">
        <v>2011</v>
      </c>
      <c r="G101" s="415">
        <v>85000000</v>
      </c>
      <c r="H101" s="395"/>
      <c r="I101" s="353"/>
      <c r="J101" s="353"/>
      <c r="K101" s="353"/>
      <c r="L101" s="353"/>
      <c r="M101" s="353"/>
      <c r="N101" s="353"/>
      <c r="O101" s="353"/>
      <c r="P101" s="353"/>
      <c r="Q101" s="353"/>
      <c r="R101" s="353"/>
      <c r="S101" s="353"/>
    </row>
    <row r="102" spans="1:19" ht="63" x14ac:dyDescent="0.25">
      <c r="A102" s="378">
        <v>88</v>
      </c>
      <c r="B102" s="378" t="s">
        <v>1898</v>
      </c>
      <c r="C102" s="401" t="s">
        <v>1040</v>
      </c>
      <c r="D102" s="402" t="s">
        <v>1698</v>
      </c>
      <c r="E102" s="401" t="s">
        <v>349</v>
      </c>
      <c r="F102" s="450" t="s">
        <v>1591</v>
      </c>
      <c r="G102" s="415">
        <v>21000000</v>
      </c>
      <c r="H102" s="395"/>
      <c r="I102" s="353"/>
      <c r="J102" s="353"/>
      <c r="K102" s="353"/>
      <c r="L102" s="353"/>
      <c r="M102" s="353"/>
      <c r="N102" s="353"/>
      <c r="O102" s="353"/>
      <c r="P102" s="353"/>
      <c r="Q102" s="353"/>
      <c r="R102" s="353"/>
      <c r="S102" s="353"/>
    </row>
    <row r="103" spans="1:19" ht="47.25" x14ac:dyDescent="0.25">
      <c r="A103" s="378">
        <v>89</v>
      </c>
      <c r="B103" s="379" t="s">
        <v>1899</v>
      </c>
      <c r="C103" s="404" t="s">
        <v>351</v>
      </c>
      <c r="D103" s="405" t="s">
        <v>1699</v>
      </c>
      <c r="E103" s="401" t="s">
        <v>351</v>
      </c>
      <c r="F103" s="450" t="s">
        <v>1609</v>
      </c>
      <c r="G103" s="415">
        <v>21000000</v>
      </c>
      <c r="H103" s="395"/>
      <c r="I103" s="353"/>
      <c r="J103" s="353"/>
      <c r="K103" s="353"/>
      <c r="L103" s="353"/>
      <c r="M103" s="353"/>
      <c r="N103" s="353"/>
      <c r="O103" s="353"/>
      <c r="P103" s="353"/>
      <c r="Q103" s="353"/>
      <c r="R103" s="353"/>
      <c r="S103" s="353"/>
    </row>
    <row r="104" spans="1:19" ht="47.25" x14ac:dyDescent="0.25">
      <c r="A104" s="378">
        <v>90</v>
      </c>
      <c r="B104" s="49" t="s">
        <v>1900</v>
      </c>
      <c r="C104" s="18" t="s">
        <v>1039</v>
      </c>
      <c r="D104" s="57" t="s">
        <v>1700</v>
      </c>
      <c r="E104" s="407" t="s">
        <v>357</v>
      </c>
      <c r="F104" s="448" t="s">
        <v>1611</v>
      </c>
      <c r="G104" s="415">
        <v>30000000</v>
      </c>
      <c r="H104" s="395"/>
      <c r="I104" s="353"/>
      <c r="J104" s="353"/>
      <c r="K104" s="353"/>
      <c r="L104" s="353"/>
      <c r="M104" s="353"/>
      <c r="N104" s="353"/>
      <c r="O104" s="353"/>
      <c r="P104" s="353"/>
      <c r="Q104" s="353"/>
      <c r="R104" s="353"/>
      <c r="S104" s="353"/>
    </row>
    <row r="105" spans="1:19" ht="63" x14ac:dyDescent="0.25">
      <c r="A105" s="378">
        <v>91</v>
      </c>
      <c r="B105" s="49" t="s">
        <v>1901</v>
      </c>
      <c r="C105" s="18" t="s">
        <v>359</v>
      </c>
      <c r="D105" s="57" t="s">
        <v>1701</v>
      </c>
      <c r="E105" s="407" t="s">
        <v>362</v>
      </c>
      <c r="F105" s="454" t="s">
        <v>363</v>
      </c>
      <c r="G105" s="415">
        <v>30000000</v>
      </c>
      <c r="H105" s="395"/>
      <c r="I105" s="353"/>
      <c r="J105" s="353"/>
      <c r="K105" s="353"/>
      <c r="L105" s="353"/>
      <c r="M105" s="353"/>
      <c r="N105" s="353"/>
      <c r="O105" s="353"/>
      <c r="P105" s="353"/>
      <c r="Q105" s="353"/>
      <c r="R105" s="353"/>
      <c r="S105" s="353"/>
    </row>
    <row r="106" spans="1:19" ht="63" x14ac:dyDescent="0.25">
      <c r="A106" s="378">
        <v>92</v>
      </c>
      <c r="B106" s="49" t="s">
        <v>1902</v>
      </c>
      <c r="C106" s="18" t="s">
        <v>364</v>
      </c>
      <c r="D106" s="57" t="s">
        <v>1702</v>
      </c>
      <c r="E106" s="407" t="s">
        <v>367</v>
      </c>
      <c r="F106" s="450" t="s">
        <v>2012</v>
      </c>
      <c r="G106" s="415">
        <v>30000000</v>
      </c>
      <c r="H106" s="395"/>
      <c r="I106" s="353"/>
      <c r="J106" s="353"/>
      <c r="K106" s="353"/>
      <c r="L106" s="353"/>
      <c r="M106" s="353"/>
      <c r="N106" s="353"/>
      <c r="O106" s="353"/>
      <c r="P106" s="353"/>
      <c r="Q106" s="353"/>
      <c r="R106" s="353"/>
      <c r="S106" s="353"/>
    </row>
    <row r="107" spans="1:19" x14ac:dyDescent="0.25">
      <c r="A107" s="491" t="s">
        <v>938</v>
      </c>
      <c r="B107" s="492"/>
      <c r="C107" s="492"/>
      <c r="D107" s="492"/>
      <c r="E107" s="492"/>
      <c r="F107" s="492"/>
      <c r="G107" s="414">
        <f>SUM(G108:G126)</f>
        <v>707000000</v>
      </c>
      <c r="H107" s="395"/>
      <c r="I107" s="353"/>
      <c r="J107" s="353"/>
      <c r="K107" s="353"/>
      <c r="L107" s="353"/>
      <c r="M107" s="353"/>
      <c r="N107" s="353"/>
      <c r="O107" s="353"/>
      <c r="P107" s="353"/>
      <c r="Q107" s="353"/>
      <c r="R107" s="353"/>
      <c r="S107" s="353"/>
    </row>
    <row r="108" spans="1:19" ht="126" x14ac:dyDescent="0.25">
      <c r="A108" s="49">
        <v>93</v>
      </c>
      <c r="B108" s="49" t="s">
        <v>1903</v>
      </c>
      <c r="C108" s="57" t="s">
        <v>152</v>
      </c>
      <c r="D108" s="57" t="s">
        <v>1703</v>
      </c>
      <c r="E108" s="57" t="s">
        <v>154</v>
      </c>
      <c r="F108" s="448" t="s">
        <v>1566</v>
      </c>
      <c r="G108" s="415">
        <v>17000000</v>
      </c>
      <c r="H108" s="395"/>
      <c r="I108" s="353"/>
      <c r="J108" s="353"/>
      <c r="K108" s="353"/>
      <c r="L108" s="353"/>
      <c r="M108" s="353"/>
      <c r="N108" s="353"/>
      <c r="O108" s="353"/>
      <c r="P108" s="353"/>
      <c r="Q108" s="353"/>
      <c r="R108" s="353"/>
      <c r="S108" s="353"/>
    </row>
    <row r="109" spans="1:19" ht="141.75" x14ac:dyDescent="0.25">
      <c r="A109" s="49">
        <v>94</v>
      </c>
      <c r="B109" s="49" t="s">
        <v>1904</v>
      </c>
      <c r="C109" s="57" t="s">
        <v>156</v>
      </c>
      <c r="D109" s="57" t="s">
        <v>157</v>
      </c>
      <c r="E109" s="57" t="s">
        <v>159</v>
      </c>
      <c r="F109" s="448" t="s">
        <v>1566</v>
      </c>
      <c r="G109" s="415">
        <v>17000000</v>
      </c>
      <c r="H109" s="395"/>
      <c r="I109" s="353"/>
      <c r="J109" s="353"/>
      <c r="K109" s="353"/>
      <c r="L109" s="353"/>
      <c r="M109" s="353"/>
      <c r="N109" s="353"/>
      <c r="O109" s="353"/>
      <c r="P109" s="353"/>
      <c r="Q109" s="353"/>
      <c r="R109" s="353"/>
      <c r="S109" s="353"/>
    </row>
    <row r="110" spans="1:19" ht="141.75" x14ac:dyDescent="0.25">
      <c r="A110" s="49">
        <v>95</v>
      </c>
      <c r="B110" s="49" t="s">
        <v>1905</v>
      </c>
      <c r="C110" s="57" t="s">
        <v>162</v>
      </c>
      <c r="D110" s="57" t="s">
        <v>163</v>
      </c>
      <c r="E110" s="56" t="s">
        <v>164</v>
      </c>
      <c r="F110" s="450" t="s">
        <v>1571</v>
      </c>
      <c r="G110" s="415">
        <v>20000000</v>
      </c>
      <c r="H110" s="395"/>
      <c r="I110" s="353"/>
      <c r="J110" s="353"/>
      <c r="K110" s="353"/>
      <c r="L110" s="353"/>
      <c r="M110" s="353"/>
      <c r="N110" s="353"/>
      <c r="O110" s="353"/>
      <c r="P110" s="353"/>
      <c r="Q110" s="353"/>
      <c r="R110" s="353"/>
      <c r="S110" s="353"/>
    </row>
    <row r="111" spans="1:19" ht="189" x14ac:dyDescent="0.25">
      <c r="A111" s="49">
        <v>96</v>
      </c>
      <c r="B111" s="49" t="s">
        <v>1906</v>
      </c>
      <c r="C111" s="57" t="s">
        <v>166</v>
      </c>
      <c r="D111" s="57" t="s">
        <v>167</v>
      </c>
      <c r="E111" s="57" t="s">
        <v>169</v>
      </c>
      <c r="F111" s="448" t="s">
        <v>2013</v>
      </c>
      <c r="G111" s="415">
        <v>35000000</v>
      </c>
      <c r="H111" s="395"/>
      <c r="I111" s="353"/>
      <c r="J111" s="353"/>
      <c r="K111" s="353"/>
      <c r="L111" s="353"/>
      <c r="M111" s="353"/>
      <c r="N111" s="353"/>
      <c r="O111" s="353"/>
      <c r="P111" s="353"/>
      <c r="Q111" s="353"/>
      <c r="R111" s="353"/>
      <c r="S111" s="353"/>
    </row>
    <row r="112" spans="1:19" ht="141.75" x14ac:dyDescent="0.25">
      <c r="A112" s="49">
        <v>97</v>
      </c>
      <c r="B112" s="49" t="s">
        <v>1907</v>
      </c>
      <c r="C112" s="57" t="s">
        <v>172</v>
      </c>
      <c r="D112" s="57" t="s">
        <v>173</v>
      </c>
      <c r="E112" s="57" t="s">
        <v>1041</v>
      </c>
      <c r="F112" s="448" t="s">
        <v>1575</v>
      </c>
      <c r="G112" s="415">
        <v>17000000</v>
      </c>
      <c r="H112" s="395"/>
      <c r="I112" s="353"/>
      <c r="J112" s="353"/>
      <c r="K112" s="353"/>
      <c r="L112" s="353"/>
      <c r="M112" s="353"/>
      <c r="N112" s="353"/>
      <c r="O112" s="353"/>
      <c r="P112" s="353"/>
      <c r="Q112" s="353"/>
      <c r="R112" s="353"/>
      <c r="S112" s="353"/>
    </row>
    <row r="113" spans="1:19" ht="204.75" x14ac:dyDescent="0.25">
      <c r="A113" s="49">
        <v>98</v>
      </c>
      <c r="B113" s="49" t="s">
        <v>1908</v>
      </c>
      <c r="C113" s="18" t="s">
        <v>174</v>
      </c>
      <c r="D113" s="57" t="s">
        <v>175</v>
      </c>
      <c r="E113" s="59" t="s">
        <v>1042</v>
      </c>
      <c r="F113" s="448" t="s">
        <v>1569</v>
      </c>
      <c r="G113" s="415">
        <v>17000000</v>
      </c>
      <c r="H113" s="395"/>
      <c r="I113" s="353"/>
      <c r="J113" s="353"/>
      <c r="K113" s="353"/>
      <c r="L113" s="353"/>
      <c r="M113" s="353"/>
      <c r="N113" s="353"/>
      <c r="O113" s="353"/>
      <c r="P113" s="353"/>
      <c r="Q113" s="353"/>
      <c r="R113" s="353"/>
      <c r="S113" s="353"/>
    </row>
    <row r="114" spans="1:19" ht="94.5" x14ac:dyDescent="0.25">
      <c r="A114" s="49">
        <v>99</v>
      </c>
      <c r="B114" s="49" t="s">
        <v>1909</v>
      </c>
      <c r="C114" s="57" t="s">
        <v>178</v>
      </c>
      <c r="D114" s="57" t="s">
        <v>253</v>
      </c>
      <c r="E114" s="56" t="s">
        <v>180</v>
      </c>
      <c r="F114" s="448" t="s">
        <v>1569</v>
      </c>
      <c r="G114" s="415">
        <v>17000000</v>
      </c>
      <c r="H114" s="395"/>
      <c r="I114" s="353"/>
      <c r="J114" s="353"/>
      <c r="K114" s="353"/>
      <c r="L114" s="353"/>
      <c r="M114" s="353"/>
      <c r="N114" s="353"/>
      <c r="O114" s="353"/>
      <c r="P114" s="353"/>
      <c r="Q114" s="353"/>
      <c r="R114" s="353"/>
      <c r="S114" s="353"/>
    </row>
    <row r="115" spans="1:19" ht="78.75" x14ac:dyDescent="0.25">
      <c r="A115" s="49">
        <v>100</v>
      </c>
      <c r="B115" s="49" t="s">
        <v>1910</v>
      </c>
      <c r="C115" s="57" t="s">
        <v>182</v>
      </c>
      <c r="D115" s="57" t="s">
        <v>183</v>
      </c>
      <c r="E115" s="57" t="s">
        <v>185</v>
      </c>
      <c r="F115" s="448" t="s">
        <v>1569</v>
      </c>
      <c r="G115" s="415">
        <v>18000000</v>
      </c>
      <c r="H115" s="395"/>
      <c r="I115" s="353"/>
      <c r="J115" s="353"/>
      <c r="K115" s="353"/>
      <c r="L115" s="353"/>
      <c r="M115" s="353"/>
      <c r="N115" s="353"/>
      <c r="O115" s="353"/>
      <c r="P115" s="353"/>
      <c r="Q115" s="353"/>
      <c r="R115" s="353"/>
      <c r="S115" s="353"/>
    </row>
    <row r="116" spans="1:19" ht="409.5" x14ac:dyDescent="0.25">
      <c r="A116" s="49">
        <v>101</v>
      </c>
      <c r="B116" s="49" t="s">
        <v>1911</v>
      </c>
      <c r="C116" s="57" t="s">
        <v>187</v>
      </c>
      <c r="D116" s="57" t="s">
        <v>188</v>
      </c>
      <c r="E116" s="56" t="s">
        <v>189</v>
      </c>
      <c r="F116" s="448" t="s">
        <v>1569</v>
      </c>
      <c r="G116" s="415">
        <v>17000000</v>
      </c>
      <c r="H116" s="395"/>
      <c r="I116" s="353"/>
      <c r="J116" s="353"/>
      <c r="K116" s="353"/>
      <c r="L116" s="353"/>
      <c r="M116" s="353"/>
      <c r="N116" s="353"/>
      <c r="O116" s="353"/>
      <c r="P116" s="353"/>
      <c r="Q116" s="353"/>
      <c r="R116" s="353"/>
      <c r="S116" s="353"/>
    </row>
    <row r="117" spans="1:19" ht="126" x14ac:dyDescent="0.25">
      <c r="A117" s="49">
        <v>102</v>
      </c>
      <c r="B117" s="49" t="s">
        <v>1912</v>
      </c>
      <c r="C117" s="57" t="s">
        <v>191</v>
      </c>
      <c r="D117" s="18" t="s">
        <v>192</v>
      </c>
      <c r="E117" s="18" t="s">
        <v>193</v>
      </c>
      <c r="F117" s="448" t="s">
        <v>1569</v>
      </c>
      <c r="G117" s="415">
        <v>17000000</v>
      </c>
      <c r="H117" s="395"/>
      <c r="I117" s="353"/>
      <c r="J117" s="353"/>
      <c r="K117" s="353"/>
      <c r="L117" s="353"/>
      <c r="M117" s="353"/>
      <c r="N117" s="353"/>
      <c r="O117" s="353"/>
      <c r="P117" s="353"/>
      <c r="Q117" s="353"/>
      <c r="R117" s="353"/>
      <c r="S117" s="353"/>
    </row>
    <row r="118" spans="1:19" ht="189" x14ac:dyDescent="0.25">
      <c r="A118" s="49">
        <v>103</v>
      </c>
      <c r="B118" s="49" t="s">
        <v>1913</v>
      </c>
      <c r="C118" s="57" t="s">
        <v>195</v>
      </c>
      <c r="D118" s="18" t="s">
        <v>196</v>
      </c>
      <c r="E118" s="18" t="s">
        <v>198</v>
      </c>
      <c r="F118" s="450" t="s">
        <v>2011</v>
      </c>
      <c r="G118" s="415">
        <v>85000000</v>
      </c>
      <c r="H118" s="395"/>
      <c r="I118" s="353"/>
      <c r="J118" s="353"/>
      <c r="K118" s="353"/>
      <c r="L118" s="353"/>
      <c r="M118" s="353"/>
      <c r="N118" s="353"/>
      <c r="O118" s="353"/>
      <c r="P118" s="353"/>
      <c r="Q118" s="353"/>
      <c r="R118" s="353"/>
      <c r="S118" s="353"/>
    </row>
    <row r="119" spans="1:19" ht="157.5" x14ac:dyDescent="0.25">
      <c r="A119" s="49">
        <v>104</v>
      </c>
      <c r="B119" s="49" t="s">
        <v>1914</v>
      </c>
      <c r="C119" s="57" t="s">
        <v>200</v>
      </c>
      <c r="D119" s="18" t="s">
        <v>158</v>
      </c>
      <c r="E119" s="18" t="s">
        <v>202</v>
      </c>
      <c r="F119" s="448" t="s">
        <v>2014</v>
      </c>
      <c r="G119" s="415">
        <v>17000000</v>
      </c>
      <c r="H119" s="395"/>
      <c r="I119" s="353"/>
      <c r="J119" s="353"/>
      <c r="K119" s="353"/>
      <c r="L119" s="353"/>
      <c r="M119" s="353"/>
      <c r="N119" s="353"/>
      <c r="O119" s="353"/>
      <c r="P119" s="353"/>
      <c r="Q119" s="353"/>
      <c r="R119" s="353"/>
      <c r="S119" s="353"/>
    </row>
    <row r="120" spans="1:19" ht="94.5" x14ac:dyDescent="0.25">
      <c r="A120" s="49">
        <v>105</v>
      </c>
      <c r="B120" s="49" t="s">
        <v>1915</v>
      </c>
      <c r="C120" s="57" t="s">
        <v>204</v>
      </c>
      <c r="D120" s="57" t="s">
        <v>205</v>
      </c>
      <c r="E120" s="57" t="s">
        <v>207</v>
      </c>
      <c r="F120" s="450" t="s">
        <v>2009</v>
      </c>
      <c r="G120" s="415">
        <v>102000000</v>
      </c>
      <c r="H120" s="395"/>
      <c r="I120" s="353"/>
      <c r="J120" s="353"/>
      <c r="K120" s="353"/>
      <c r="L120" s="353"/>
      <c r="M120" s="353"/>
      <c r="N120" s="353"/>
      <c r="O120" s="353"/>
      <c r="P120" s="353"/>
      <c r="Q120" s="353"/>
      <c r="R120" s="353"/>
      <c r="S120" s="353"/>
    </row>
    <row r="121" spans="1:19" ht="299.25" x14ac:dyDescent="0.25">
      <c r="A121" s="49">
        <v>106</v>
      </c>
      <c r="B121" s="49" t="s">
        <v>1916</v>
      </c>
      <c r="C121" s="57" t="s">
        <v>1043</v>
      </c>
      <c r="D121" s="57" t="s">
        <v>209</v>
      </c>
      <c r="E121" s="57" t="s">
        <v>211</v>
      </c>
      <c r="F121" s="448" t="s">
        <v>1542</v>
      </c>
      <c r="G121" s="415">
        <v>64000000</v>
      </c>
      <c r="H121" s="395"/>
      <c r="I121" s="353"/>
      <c r="J121" s="353"/>
      <c r="K121" s="353"/>
      <c r="L121" s="353"/>
      <c r="M121" s="353"/>
      <c r="N121" s="353"/>
      <c r="O121" s="353"/>
      <c r="P121" s="353"/>
      <c r="Q121" s="353"/>
      <c r="R121" s="353"/>
      <c r="S121" s="353"/>
    </row>
    <row r="122" spans="1:19" ht="252" x14ac:dyDescent="0.25">
      <c r="A122" s="49">
        <v>107</v>
      </c>
      <c r="B122" s="49" t="s">
        <v>1917</v>
      </c>
      <c r="C122" s="57" t="s">
        <v>213</v>
      </c>
      <c r="D122" s="57" t="s">
        <v>214</v>
      </c>
      <c r="E122" s="57" t="s">
        <v>216</v>
      </c>
      <c r="F122" s="450" t="s">
        <v>2015</v>
      </c>
      <c r="G122" s="415">
        <v>91000000</v>
      </c>
      <c r="H122" s="395"/>
      <c r="I122" s="353"/>
      <c r="J122" s="353"/>
      <c r="K122" s="353"/>
      <c r="L122" s="353"/>
      <c r="M122" s="353"/>
      <c r="N122" s="353"/>
      <c r="O122" s="353"/>
      <c r="P122" s="353"/>
      <c r="Q122" s="353"/>
      <c r="R122" s="353"/>
      <c r="S122" s="353"/>
    </row>
    <row r="123" spans="1:19" ht="157.5" x14ac:dyDescent="0.25">
      <c r="A123" s="49">
        <v>108</v>
      </c>
      <c r="B123" s="49" t="s">
        <v>1918</v>
      </c>
      <c r="C123" s="57" t="s">
        <v>218</v>
      </c>
      <c r="D123" s="57" t="s">
        <v>219</v>
      </c>
      <c r="E123" s="57" t="s">
        <v>1044</v>
      </c>
      <c r="F123" s="450" t="s">
        <v>2016</v>
      </c>
      <c r="G123" s="415">
        <v>20000000</v>
      </c>
      <c r="H123" s="395"/>
      <c r="I123" s="353"/>
      <c r="J123" s="353"/>
      <c r="K123" s="353"/>
      <c r="L123" s="353"/>
      <c r="M123" s="353"/>
      <c r="N123" s="353"/>
      <c r="O123" s="353"/>
      <c r="P123" s="353"/>
      <c r="Q123" s="353"/>
      <c r="R123" s="353"/>
      <c r="S123" s="353"/>
    </row>
    <row r="124" spans="1:19" ht="189" x14ac:dyDescent="0.25">
      <c r="A124" s="49">
        <v>109</v>
      </c>
      <c r="B124" s="49" t="s">
        <v>1919</v>
      </c>
      <c r="C124" s="60" t="s">
        <v>222</v>
      </c>
      <c r="D124" s="57" t="s">
        <v>220</v>
      </c>
      <c r="E124" s="57" t="s">
        <v>223</v>
      </c>
      <c r="F124" s="450" t="s">
        <v>1533</v>
      </c>
      <c r="G124" s="415">
        <v>24000000</v>
      </c>
      <c r="H124" s="395"/>
      <c r="I124" s="353"/>
      <c r="J124" s="353"/>
      <c r="K124" s="353"/>
      <c r="L124" s="353"/>
      <c r="M124" s="353"/>
      <c r="N124" s="353"/>
      <c r="O124" s="353"/>
      <c r="P124" s="353"/>
      <c r="Q124" s="353"/>
      <c r="R124" s="353"/>
      <c r="S124" s="353"/>
    </row>
    <row r="125" spans="1:19" s="428" customFormat="1" ht="204.75" x14ac:dyDescent="0.25">
      <c r="A125" s="49">
        <v>110</v>
      </c>
      <c r="B125" s="49" t="s">
        <v>1920</v>
      </c>
      <c r="C125" s="57" t="s">
        <v>225</v>
      </c>
      <c r="D125" s="57" t="s">
        <v>226</v>
      </c>
      <c r="E125" s="56" t="s">
        <v>228</v>
      </c>
      <c r="F125" s="450" t="s">
        <v>1985</v>
      </c>
      <c r="G125" s="415">
        <v>70000000</v>
      </c>
      <c r="H125" s="395"/>
      <c r="I125" s="353"/>
      <c r="J125" s="353"/>
      <c r="K125" s="353"/>
      <c r="L125" s="353"/>
      <c r="M125" s="353"/>
      <c r="N125" s="353"/>
      <c r="O125" s="353"/>
      <c r="P125" s="353"/>
      <c r="Q125" s="353"/>
      <c r="R125" s="353"/>
      <c r="S125" s="353"/>
    </row>
    <row r="126" spans="1:19" ht="63" x14ac:dyDescent="0.25">
      <c r="A126" s="49">
        <v>111</v>
      </c>
      <c r="B126" s="49" t="s">
        <v>1921</v>
      </c>
      <c r="C126" s="60" t="s">
        <v>230</v>
      </c>
      <c r="D126" s="57" t="s">
        <v>231</v>
      </c>
      <c r="E126" s="60" t="s">
        <v>1045</v>
      </c>
      <c r="F126" s="448" t="s">
        <v>1541</v>
      </c>
      <c r="G126" s="415">
        <v>42000000</v>
      </c>
      <c r="H126" s="395"/>
      <c r="I126" s="353"/>
      <c r="J126" s="353"/>
      <c r="K126" s="353"/>
      <c r="L126" s="353"/>
      <c r="M126" s="353"/>
      <c r="N126" s="353"/>
      <c r="O126" s="353"/>
      <c r="P126" s="353"/>
      <c r="Q126" s="353"/>
      <c r="R126" s="353"/>
      <c r="S126" s="353"/>
    </row>
    <row r="127" spans="1:19" x14ac:dyDescent="0.25">
      <c r="A127" s="489" t="s">
        <v>1302</v>
      </c>
      <c r="B127" s="490"/>
      <c r="C127" s="490"/>
      <c r="D127" s="490"/>
      <c r="E127" s="490"/>
      <c r="F127" s="490"/>
      <c r="G127" s="414">
        <f>SUM(G128:G145)</f>
        <v>1123000000</v>
      </c>
      <c r="H127" s="395"/>
      <c r="I127" s="353"/>
      <c r="J127" s="353"/>
      <c r="K127" s="353"/>
      <c r="L127" s="353"/>
      <c r="M127" s="353"/>
      <c r="N127" s="353"/>
      <c r="O127" s="353"/>
      <c r="P127" s="353"/>
      <c r="Q127" s="353"/>
      <c r="R127" s="353"/>
      <c r="S127" s="353"/>
    </row>
    <row r="128" spans="1:19" ht="78.75" x14ac:dyDescent="0.25">
      <c r="A128" s="408">
        <v>112</v>
      </c>
      <c r="B128" s="49" t="s">
        <v>1922</v>
      </c>
      <c r="C128" s="18" t="s">
        <v>78</v>
      </c>
      <c r="D128" s="18" t="s">
        <v>79</v>
      </c>
      <c r="E128" s="18" t="s">
        <v>81</v>
      </c>
      <c r="F128" s="451" t="s">
        <v>1046</v>
      </c>
      <c r="G128" s="415">
        <v>64000000</v>
      </c>
      <c r="H128" s="395"/>
      <c r="I128" s="353"/>
      <c r="J128" s="353"/>
      <c r="K128" s="353"/>
      <c r="L128" s="353"/>
      <c r="M128" s="353"/>
      <c r="N128" s="353"/>
      <c r="O128" s="353"/>
      <c r="P128" s="353"/>
      <c r="Q128" s="353"/>
      <c r="R128" s="353"/>
      <c r="S128" s="353"/>
    </row>
    <row r="129" spans="1:19" ht="78.75" x14ac:dyDescent="0.25">
      <c r="A129" s="408">
        <v>113</v>
      </c>
      <c r="B129" s="49" t="s">
        <v>1923</v>
      </c>
      <c r="C129" s="18" t="s">
        <v>82</v>
      </c>
      <c r="D129" s="18" t="s">
        <v>46</v>
      </c>
      <c r="E129" s="18" t="s">
        <v>1047</v>
      </c>
      <c r="F129" s="450" t="s">
        <v>2017</v>
      </c>
      <c r="G129" s="415">
        <v>42000000</v>
      </c>
      <c r="H129" s="395"/>
      <c r="I129" s="353"/>
      <c r="J129" s="353"/>
      <c r="K129" s="353"/>
      <c r="L129" s="353"/>
      <c r="M129" s="353"/>
      <c r="N129" s="353"/>
      <c r="O129" s="353"/>
      <c r="P129" s="353"/>
      <c r="Q129" s="353"/>
      <c r="R129" s="353"/>
      <c r="S129" s="353"/>
    </row>
    <row r="130" spans="1:19" ht="31.5" x14ac:dyDescent="0.25">
      <c r="A130" s="408">
        <v>114</v>
      </c>
      <c r="B130" s="49" t="s">
        <v>1924</v>
      </c>
      <c r="C130" s="18" t="s">
        <v>85</v>
      </c>
      <c r="D130" s="18" t="s">
        <v>14</v>
      </c>
      <c r="E130" s="18" t="s">
        <v>87</v>
      </c>
      <c r="F130" s="448" t="s">
        <v>1524</v>
      </c>
      <c r="G130" s="415">
        <v>17000000</v>
      </c>
      <c r="H130" s="395"/>
      <c r="I130" s="353"/>
      <c r="J130" s="353"/>
      <c r="K130" s="353"/>
      <c r="L130" s="353"/>
      <c r="M130" s="353"/>
      <c r="N130" s="353"/>
      <c r="O130" s="353"/>
      <c r="P130" s="353"/>
      <c r="Q130" s="353"/>
      <c r="R130" s="353"/>
      <c r="S130" s="353"/>
    </row>
    <row r="131" spans="1:19" ht="267.75" x14ac:dyDescent="0.25">
      <c r="A131" s="408">
        <v>115</v>
      </c>
      <c r="B131" s="49" t="s">
        <v>1925</v>
      </c>
      <c r="C131" s="18" t="s">
        <v>89</v>
      </c>
      <c r="D131" s="18" t="s">
        <v>29</v>
      </c>
      <c r="E131" s="18" t="s">
        <v>91</v>
      </c>
      <c r="F131" s="450" t="s">
        <v>2011</v>
      </c>
      <c r="G131" s="415">
        <v>85000000</v>
      </c>
      <c r="H131" s="395"/>
      <c r="I131" s="353"/>
      <c r="J131" s="353"/>
      <c r="K131" s="353"/>
      <c r="L131" s="353"/>
      <c r="M131" s="353"/>
      <c r="N131" s="353"/>
      <c r="O131" s="353"/>
      <c r="P131" s="353"/>
      <c r="Q131" s="353"/>
      <c r="R131" s="353"/>
      <c r="S131" s="353"/>
    </row>
    <row r="132" spans="1:19" ht="126" x14ac:dyDescent="0.25">
      <c r="A132" s="408">
        <v>116</v>
      </c>
      <c r="B132" s="49" t="s">
        <v>1926</v>
      </c>
      <c r="C132" s="18" t="s">
        <v>93</v>
      </c>
      <c r="D132" s="18" t="s">
        <v>25</v>
      </c>
      <c r="E132" s="18" t="s">
        <v>1048</v>
      </c>
      <c r="F132" s="450" t="s">
        <v>2018</v>
      </c>
      <c r="G132" s="415">
        <v>145000000</v>
      </c>
      <c r="H132" s="395"/>
      <c r="I132" s="353"/>
      <c r="J132" s="353"/>
      <c r="K132" s="353"/>
      <c r="L132" s="353"/>
      <c r="M132" s="353"/>
      <c r="N132" s="353"/>
      <c r="O132" s="353"/>
      <c r="P132" s="353"/>
      <c r="Q132" s="353"/>
      <c r="R132" s="353"/>
      <c r="S132" s="353"/>
    </row>
    <row r="133" spans="1:19" ht="189" x14ac:dyDescent="0.25">
      <c r="A133" s="408">
        <v>117</v>
      </c>
      <c r="B133" s="49" t="s">
        <v>1927</v>
      </c>
      <c r="C133" s="18" t="s">
        <v>1301</v>
      </c>
      <c r="D133" s="18" t="s">
        <v>96</v>
      </c>
      <c r="E133" s="18" t="s">
        <v>1049</v>
      </c>
      <c r="F133" s="451" t="s">
        <v>1046</v>
      </c>
      <c r="G133" s="415">
        <v>64000000</v>
      </c>
      <c r="H133" s="395"/>
      <c r="I133" s="353"/>
      <c r="J133" s="353"/>
      <c r="K133" s="353"/>
      <c r="L133" s="353"/>
      <c r="M133" s="353"/>
      <c r="N133" s="353"/>
      <c r="O133" s="353"/>
      <c r="P133" s="353"/>
      <c r="Q133" s="353"/>
      <c r="R133" s="353"/>
      <c r="S133" s="353"/>
    </row>
    <row r="134" spans="1:19" ht="78.75" x14ac:dyDescent="0.25">
      <c r="A134" s="408">
        <v>118</v>
      </c>
      <c r="B134" s="49" t="s">
        <v>1928</v>
      </c>
      <c r="C134" s="18" t="s">
        <v>99</v>
      </c>
      <c r="D134" s="18" t="s">
        <v>100</v>
      </c>
      <c r="E134" s="18" t="s">
        <v>102</v>
      </c>
      <c r="F134" s="451" t="s">
        <v>1046</v>
      </c>
      <c r="G134" s="415">
        <v>64000000</v>
      </c>
      <c r="H134" s="395"/>
      <c r="I134" s="353"/>
      <c r="J134" s="353"/>
      <c r="K134" s="353"/>
      <c r="L134" s="353"/>
      <c r="M134" s="353"/>
      <c r="N134" s="353"/>
      <c r="O134" s="353"/>
      <c r="P134" s="353"/>
      <c r="Q134" s="353"/>
      <c r="R134" s="353"/>
      <c r="S134" s="353"/>
    </row>
    <row r="135" spans="1:19" ht="94.5" x14ac:dyDescent="0.25">
      <c r="A135" s="408">
        <v>119</v>
      </c>
      <c r="B135" s="49" t="s">
        <v>1929</v>
      </c>
      <c r="C135" s="18" t="s">
        <v>104</v>
      </c>
      <c r="D135" s="18" t="s">
        <v>105</v>
      </c>
      <c r="E135" s="18" t="s">
        <v>107</v>
      </c>
      <c r="F135" s="451" t="s">
        <v>108</v>
      </c>
      <c r="G135" s="415">
        <v>21000000</v>
      </c>
      <c r="H135" s="395"/>
      <c r="I135" s="353"/>
      <c r="J135" s="353"/>
      <c r="K135" s="353"/>
      <c r="L135" s="353"/>
      <c r="M135" s="353"/>
      <c r="N135" s="353"/>
      <c r="O135" s="353"/>
      <c r="P135" s="353"/>
      <c r="Q135" s="353"/>
      <c r="R135" s="353"/>
      <c r="S135" s="353"/>
    </row>
    <row r="136" spans="1:19" ht="47.25" x14ac:dyDescent="0.25">
      <c r="A136" s="408">
        <v>120</v>
      </c>
      <c r="B136" s="49" t="s">
        <v>1930</v>
      </c>
      <c r="C136" s="18" t="s">
        <v>109</v>
      </c>
      <c r="D136" s="18" t="s">
        <v>110</v>
      </c>
      <c r="E136" s="18" t="s">
        <v>112</v>
      </c>
      <c r="F136" s="450" t="s">
        <v>2011</v>
      </c>
      <c r="G136" s="415">
        <v>85000000</v>
      </c>
      <c r="H136" s="395"/>
      <c r="I136" s="353"/>
      <c r="J136" s="353"/>
      <c r="K136" s="353"/>
      <c r="L136" s="353"/>
      <c r="M136" s="353"/>
      <c r="N136" s="353"/>
      <c r="O136" s="353"/>
      <c r="P136" s="353"/>
      <c r="Q136" s="353"/>
      <c r="R136" s="353"/>
      <c r="S136" s="353"/>
    </row>
    <row r="137" spans="1:19" ht="47.25" x14ac:dyDescent="0.25">
      <c r="A137" s="408">
        <v>121</v>
      </c>
      <c r="B137" s="49" t="s">
        <v>1931</v>
      </c>
      <c r="C137" s="18" t="s">
        <v>113</v>
      </c>
      <c r="D137" s="18" t="s">
        <v>114</v>
      </c>
      <c r="E137" s="18" t="s">
        <v>116</v>
      </c>
      <c r="F137" s="450" t="s">
        <v>2009</v>
      </c>
      <c r="G137" s="415">
        <v>102000000</v>
      </c>
      <c r="H137" s="395"/>
      <c r="I137" s="353"/>
      <c r="J137" s="353"/>
      <c r="K137" s="353"/>
      <c r="L137" s="353"/>
      <c r="M137" s="353"/>
      <c r="N137" s="353"/>
      <c r="O137" s="353"/>
      <c r="P137" s="353"/>
      <c r="Q137" s="353"/>
      <c r="R137" s="353"/>
      <c r="S137" s="353"/>
    </row>
    <row r="138" spans="1:19" ht="126" x14ac:dyDescent="0.25">
      <c r="A138" s="408">
        <v>122</v>
      </c>
      <c r="B138" s="49" t="s">
        <v>1932</v>
      </c>
      <c r="C138" s="18" t="s">
        <v>118</v>
      </c>
      <c r="D138" s="18" t="s">
        <v>19</v>
      </c>
      <c r="E138" s="18" t="s">
        <v>120</v>
      </c>
      <c r="F138" s="448" t="s">
        <v>2019</v>
      </c>
      <c r="G138" s="415">
        <v>17000000</v>
      </c>
      <c r="H138" s="395"/>
      <c r="I138" s="353"/>
      <c r="J138" s="353"/>
      <c r="K138" s="353"/>
      <c r="L138" s="353"/>
      <c r="M138" s="353"/>
      <c r="N138" s="353"/>
      <c r="O138" s="353"/>
      <c r="P138" s="353"/>
      <c r="Q138" s="353"/>
      <c r="R138" s="353"/>
      <c r="S138" s="353"/>
    </row>
    <row r="139" spans="1:19" ht="78.75" x14ac:dyDescent="0.25">
      <c r="A139" s="408">
        <v>123</v>
      </c>
      <c r="B139" s="49" t="s">
        <v>1933</v>
      </c>
      <c r="C139" s="18" t="s">
        <v>122</v>
      </c>
      <c r="D139" s="18" t="s">
        <v>123</v>
      </c>
      <c r="E139" s="18" t="s">
        <v>1051</v>
      </c>
      <c r="F139" s="450" t="s">
        <v>2017</v>
      </c>
      <c r="G139" s="415">
        <v>42000000</v>
      </c>
      <c r="H139" s="395"/>
      <c r="I139" s="353"/>
      <c r="J139" s="353"/>
      <c r="K139" s="353"/>
      <c r="L139" s="353"/>
      <c r="M139" s="353"/>
      <c r="N139" s="353"/>
      <c r="O139" s="353"/>
      <c r="P139" s="353"/>
      <c r="Q139" s="353"/>
      <c r="R139" s="353"/>
      <c r="S139" s="353"/>
    </row>
    <row r="140" spans="1:19" ht="78.75" x14ac:dyDescent="0.25">
      <c r="A140" s="408">
        <v>124</v>
      </c>
      <c r="B140" s="49" t="s">
        <v>1934</v>
      </c>
      <c r="C140" s="18" t="s">
        <v>1790</v>
      </c>
      <c r="D140" s="18" t="s">
        <v>1297</v>
      </c>
      <c r="E140" s="18" t="s">
        <v>1791</v>
      </c>
      <c r="F140" s="448" t="s">
        <v>1480</v>
      </c>
      <c r="G140" s="415">
        <v>30000000</v>
      </c>
      <c r="H140" s="395"/>
      <c r="I140" s="353"/>
      <c r="J140" s="353"/>
      <c r="K140" s="353"/>
      <c r="L140" s="353"/>
      <c r="M140" s="353"/>
      <c r="N140" s="353"/>
      <c r="O140" s="353"/>
      <c r="P140" s="353"/>
      <c r="Q140" s="353"/>
      <c r="R140" s="353"/>
      <c r="S140" s="353"/>
    </row>
    <row r="141" spans="1:19" ht="110.25" x14ac:dyDescent="0.25">
      <c r="A141" s="408">
        <v>125</v>
      </c>
      <c r="B141" s="49" t="s">
        <v>1935</v>
      </c>
      <c r="C141" s="18" t="s">
        <v>126</v>
      </c>
      <c r="D141" s="18" t="s">
        <v>127</v>
      </c>
      <c r="E141" s="18" t="s">
        <v>148</v>
      </c>
      <c r="F141" s="448" t="s">
        <v>1487</v>
      </c>
      <c r="G141" s="415">
        <v>30000000</v>
      </c>
      <c r="H141" s="395"/>
      <c r="I141" s="353"/>
      <c r="J141" s="353"/>
      <c r="K141" s="353"/>
      <c r="L141" s="353"/>
      <c r="M141" s="353"/>
      <c r="N141" s="353"/>
      <c r="O141" s="353"/>
      <c r="P141" s="353"/>
      <c r="Q141" s="353"/>
      <c r="R141" s="353"/>
      <c r="S141" s="353"/>
    </row>
    <row r="142" spans="1:19" ht="47.25" x14ac:dyDescent="0.25">
      <c r="A142" s="408">
        <v>126</v>
      </c>
      <c r="B142" s="49" t="s">
        <v>1936</v>
      </c>
      <c r="C142" s="18" t="s">
        <v>2027</v>
      </c>
      <c r="D142" s="18" t="s">
        <v>40</v>
      </c>
      <c r="E142" s="18" t="s">
        <v>132</v>
      </c>
      <c r="F142" s="450" t="s">
        <v>2008</v>
      </c>
      <c r="G142" s="415">
        <v>64000000</v>
      </c>
      <c r="H142" s="395"/>
      <c r="I142" s="353"/>
      <c r="J142" s="353"/>
      <c r="K142" s="353"/>
      <c r="L142" s="353"/>
      <c r="M142" s="353"/>
      <c r="N142" s="353"/>
      <c r="O142" s="353"/>
      <c r="P142" s="353"/>
      <c r="Q142" s="353"/>
      <c r="R142" s="353"/>
      <c r="S142" s="353"/>
    </row>
    <row r="143" spans="1:19" ht="63" x14ac:dyDescent="0.25">
      <c r="A143" s="408">
        <v>127</v>
      </c>
      <c r="B143" s="49" t="s">
        <v>1937</v>
      </c>
      <c r="C143" s="18" t="s">
        <v>134</v>
      </c>
      <c r="D143" s="18" t="s">
        <v>135</v>
      </c>
      <c r="E143" s="19" t="s">
        <v>137</v>
      </c>
      <c r="F143" s="450" t="s">
        <v>2008</v>
      </c>
      <c r="G143" s="415">
        <v>64000000</v>
      </c>
      <c r="H143" s="395"/>
      <c r="I143" s="353"/>
      <c r="J143" s="353"/>
      <c r="K143" s="353"/>
      <c r="L143" s="353"/>
      <c r="M143" s="353"/>
      <c r="N143" s="353"/>
      <c r="O143" s="353"/>
      <c r="P143" s="353"/>
      <c r="Q143" s="353"/>
      <c r="R143" s="353"/>
      <c r="S143" s="353"/>
    </row>
    <row r="144" spans="1:19" ht="78.75" x14ac:dyDescent="0.25">
      <c r="A144" s="408">
        <v>128</v>
      </c>
      <c r="B144" s="49" t="s">
        <v>1938</v>
      </c>
      <c r="C144" s="18" t="s">
        <v>139</v>
      </c>
      <c r="D144" s="18" t="s">
        <v>60</v>
      </c>
      <c r="E144" s="18" t="s">
        <v>141</v>
      </c>
      <c r="F144" s="450" t="s">
        <v>2009</v>
      </c>
      <c r="G144" s="415">
        <v>102000000</v>
      </c>
      <c r="H144" s="395"/>
      <c r="I144" s="353"/>
      <c r="J144" s="353"/>
      <c r="K144" s="353"/>
      <c r="L144" s="353"/>
      <c r="M144" s="353"/>
      <c r="N144" s="353"/>
      <c r="O144" s="353"/>
      <c r="P144" s="353"/>
      <c r="Q144" s="353"/>
      <c r="R144" s="353"/>
      <c r="S144" s="353"/>
    </row>
    <row r="145" spans="1:19" ht="47.25" x14ac:dyDescent="0.25">
      <c r="A145" s="408">
        <v>129</v>
      </c>
      <c r="B145" s="362" t="s">
        <v>1939</v>
      </c>
      <c r="C145" s="68" t="s">
        <v>143</v>
      </c>
      <c r="D145" s="68" t="s">
        <v>144</v>
      </c>
      <c r="E145" s="68" t="s">
        <v>146</v>
      </c>
      <c r="F145" s="450" t="s">
        <v>2011</v>
      </c>
      <c r="G145" s="415">
        <v>85000000</v>
      </c>
      <c r="H145" s="395"/>
      <c r="I145" s="353"/>
      <c r="J145" s="353"/>
      <c r="K145" s="353"/>
      <c r="L145" s="353"/>
      <c r="M145" s="353"/>
      <c r="N145" s="353"/>
      <c r="O145" s="353"/>
      <c r="P145" s="353"/>
      <c r="Q145" s="353"/>
      <c r="R145" s="353"/>
      <c r="S145" s="353"/>
    </row>
    <row r="146" spans="1:19" x14ac:dyDescent="0.25">
      <c r="A146" s="476" t="s">
        <v>1270</v>
      </c>
      <c r="B146" s="477"/>
      <c r="C146" s="477"/>
      <c r="D146" s="477"/>
      <c r="E146" s="477"/>
      <c r="F146" s="477"/>
      <c r="G146" s="414">
        <f>SUM(G147:G152)</f>
        <v>183000000</v>
      </c>
      <c r="H146" s="395"/>
      <c r="I146" s="353"/>
      <c r="J146" s="353"/>
      <c r="K146" s="353"/>
      <c r="L146" s="353"/>
      <c r="M146" s="353"/>
      <c r="N146" s="353"/>
      <c r="O146" s="353"/>
      <c r="P146" s="353"/>
      <c r="Q146" s="353"/>
      <c r="R146" s="353"/>
      <c r="S146" s="353"/>
    </row>
    <row r="147" spans="1:19" ht="141.75" x14ac:dyDescent="0.25">
      <c r="A147" s="49">
        <v>130</v>
      </c>
      <c r="B147" s="49" t="s">
        <v>1940</v>
      </c>
      <c r="C147" s="18" t="s">
        <v>1244</v>
      </c>
      <c r="D147" s="18" t="s">
        <v>1245</v>
      </c>
      <c r="E147" s="18" t="s">
        <v>1271</v>
      </c>
      <c r="F147" s="450" t="s">
        <v>2008</v>
      </c>
      <c r="G147" s="415">
        <v>64000000</v>
      </c>
      <c r="H147" s="395"/>
      <c r="I147" s="353"/>
      <c r="J147" s="353"/>
      <c r="K147" s="353"/>
      <c r="L147" s="353"/>
      <c r="M147" s="353"/>
      <c r="N147" s="353"/>
      <c r="O147" s="353"/>
      <c r="P147" s="353"/>
      <c r="Q147" s="353"/>
      <c r="R147" s="353"/>
      <c r="S147" s="353"/>
    </row>
    <row r="148" spans="1:19" ht="94.5" x14ac:dyDescent="0.25">
      <c r="A148" s="49">
        <v>131</v>
      </c>
      <c r="B148" s="49" t="s">
        <v>1941</v>
      </c>
      <c r="C148" s="18" t="s">
        <v>1248</v>
      </c>
      <c r="D148" s="18" t="s">
        <v>1704</v>
      </c>
      <c r="E148" s="18" t="s">
        <v>1250</v>
      </c>
      <c r="F148" s="451" t="s">
        <v>2020</v>
      </c>
      <c r="G148" s="415">
        <v>13000000</v>
      </c>
      <c r="H148" s="395"/>
      <c r="I148" s="353"/>
      <c r="J148" s="353"/>
      <c r="K148" s="353"/>
      <c r="L148" s="353"/>
      <c r="M148" s="353"/>
      <c r="N148" s="353"/>
      <c r="O148" s="353"/>
      <c r="P148" s="353"/>
      <c r="Q148" s="353"/>
      <c r="R148" s="353"/>
      <c r="S148" s="353"/>
    </row>
    <row r="149" spans="1:19" ht="204.75" x14ac:dyDescent="0.25">
      <c r="A149" s="49">
        <v>132</v>
      </c>
      <c r="B149" s="49" t="s">
        <v>1942</v>
      </c>
      <c r="C149" s="18" t="s">
        <v>1252</v>
      </c>
      <c r="D149" s="18" t="s">
        <v>1705</v>
      </c>
      <c r="E149" s="18" t="s">
        <v>1254</v>
      </c>
      <c r="F149" s="452" t="s">
        <v>1515</v>
      </c>
      <c r="G149" s="415">
        <v>17000000</v>
      </c>
      <c r="H149" s="395"/>
      <c r="I149" s="353"/>
      <c r="J149" s="353"/>
      <c r="K149" s="353"/>
      <c r="L149" s="353"/>
      <c r="M149" s="353"/>
      <c r="N149" s="353"/>
      <c r="O149" s="353"/>
      <c r="P149" s="353"/>
      <c r="Q149" s="353"/>
      <c r="R149" s="353"/>
      <c r="S149" s="353"/>
    </row>
    <row r="150" spans="1:19" ht="31.5" x14ac:dyDescent="0.25">
      <c r="A150" s="49">
        <v>133</v>
      </c>
      <c r="B150" s="49" t="s">
        <v>1943</v>
      </c>
      <c r="C150" s="18" t="s">
        <v>1256</v>
      </c>
      <c r="D150" s="18" t="s">
        <v>1706</v>
      </c>
      <c r="E150" s="18" t="s">
        <v>1259</v>
      </c>
      <c r="F150" s="448" t="s">
        <v>1517</v>
      </c>
      <c r="G150" s="415">
        <v>30000000</v>
      </c>
      <c r="H150" s="395"/>
      <c r="I150" s="353"/>
      <c r="J150" s="353"/>
      <c r="K150" s="353"/>
      <c r="L150" s="353"/>
      <c r="M150" s="353"/>
      <c r="N150" s="353"/>
      <c r="O150" s="353"/>
      <c r="P150" s="353"/>
      <c r="Q150" s="353"/>
      <c r="R150" s="353"/>
      <c r="S150" s="353"/>
    </row>
    <row r="151" spans="1:19" ht="220.5" x14ac:dyDescent="0.25">
      <c r="A151" s="49">
        <v>134</v>
      </c>
      <c r="B151" s="49" t="s">
        <v>1944</v>
      </c>
      <c r="C151" s="18" t="s">
        <v>2031</v>
      </c>
      <c r="D151" s="18" t="s">
        <v>1225</v>
      </c>
      <c r="E151" s="18" t="s">
        <v>1285</v>
      </c>
      <c r="F151" s="448" t="s">
        <v>1519</v>
      </c>
      <c r="G151" s="415">
        <v>17000000</v>
      </c>
      <c r="H151" s="395"/>
      <c r="I151" s="353"/>
      <c r="J151" s="353"/>
      <c r="K151" s="353"/>
      <c r="L151" s="353"/>
      <c r="M151" s="353"/>
      <c r="N151" s="353"/>
      <c r="O151" s="353"/>
      <c r="P151" s="353"/>
      <c r="Q151" s="353"/>
      <c r="R151" s="353"/>
      <c r="S151" s="353"/>
    </row>
    <row r="152" spans="1:19" ht="252" x14ac:dyDescent="0.25">
      <c r="A152" s="49">
        <v>135</v>
      </c>
      <c r="B152" s="49" t="s">
        <v>1945</v>
      </c>
      <c r="C152" s="18" t="s">
        <v>1265</v>
      </c>
      <c r="D152" s="57" t="s">
        <v>1707</v>
      </c>
      <c r="E152" s="18" t="s">
        <v>1268</v>
      </c>
      <c r="F152" s="450" t="s">
        <v>2017</v>
      </c>
      <c r="G152" s="415">
        <v>42000000</v>
      </c>
      <c r="H152" s="395"/>
      <c r="I152" s="353"/>
      <c r="J152" s="353"/>
      <c r="K152" s="353"/>
      <c r="L152" s="353"/>
      <c r="M152" s="353"/>
      <c r="N152" s="353"/>
      <c r="O152" s="353"/>
      <c r="P152" s="353"/>
      <c r="Q152" s="353"/>
      <c r="R152" s="353"/>
      <c r="S152" s="353"/>
    </row>
    <row r="153" spans="1:19" x14ac:dyDescent="0.25">
      <c r="A153" s="476" t="s">
        <v>1192</v>
      </c>
      <c r="B153" s="477"/>
      <c r="C153" s="477"/>
      <c r="D153" s="477"/>
      <c r="E153" s="477"/>
      <c r="F153" s="477"/>
      <c r="G153" s="415">
        <f>SUM(G154:G178)</f>
        <v>1589000000</v>
      </c>
      <c r="H153" s="395"/>
      <c r="I153" s="353"/>
      <c r="J153" s="353"/>
      <c r="K153" s="353"/>
      <c r="L153" s="353"/>
      <c r="M153" s="353"/>
      <c r="N153" s="353"/>
      <c r="O153" s="353"/>
      <c r="P153" s="353"/>
      <c r="Q153" s="353"/>
      <c r="R153" s="353"/>
      <c r="S153" s="353"/>
    </row>
    <row r="154" spans="1:19" ht="63" x14ac:dyDescent="0.25">
      <c r="A154" s="362">
        <v>136</v>
      </c>
      <c r="B154" s="362" t="s">
        <v>1946</v>
      </c>
      <c r="C154" s="457" t="s">
        <v>2039</v>
      </c>
      <c r="D154" s="68" t="s">
        <v>1708</v>
      </c>
      <c r="E154" s="68" t="s">
        <v>1101</v>
      </c>
      <c r="F154" s="450" t="s">
        <v>2009</v>
      </c>
      <c r="G154" s="415">
        <v>102000000</v>
      </c>
      <c r="H154" s="395"/>
      <c r="I154" s="353"/>
      <c r="J154" s="353"/>
      <c r="K154" s="353"/>
      <c r="L154" s="353"/>
      <c r="M154" s="353"/>
      <c r="N154" s="353"/>
      <c r="O154" s="353"/>
      <c r="P154" s="353"/>
      <c r="Q154" s="353"/>
      <c r="R154" s="353"/>
      <c r="S154" s="353"/>
    </row>
    <row r="155" spans="1:19" ht="47.25" x14ac:dyDescent="0.25">
      <c r="A155" s="362">
        <v>137</v>
      </c>
      <c r="B155" s="362" t="s">
        <v>1947</v>
      </c>
      <c r="C155" s="68" t="s">
        <v>1103</v>
      </c>
      <c r="D155" s="68" t="s">
        <v>1104</v>
      </c>
      <c r="E155" s="68" t="s">
        <v>1106</v>
      </c>
      <c r="F155" s="450" t="s">
        <v>2009</v>
      </c>
      <c r="G155" s="415">
        <v>102000000</v>
      </c>
      <c r="H155" s="395"/>
      <c r="I155" s="353"/>
      <c r="J155" s="353"/>
      <c r="K155" s="353"/>
      <c r="L155" s="353"/>
      <c r="M155" s="353"/>
      <c r="N155" s="353"/>
      <c r="O155" s="353"/>
      <c r="P155" s="353"/>
      <c r="Q155" s="353"/>
      <c r="R155" s="353"/>
      <c r="S155" s="353"/>
    </row>
    <row r="156" spans="1:19" ht="47.25" x14ac:dyDescent="0.25">
      <c r="A156" s="362">
        <v>138</v>
      </c>
      <c r="B156" s="362" t="s">
        <v>1948</v>
      </c>
      <c r="C156" s="68" t="s">
        <v>1108</v>
      </c>
      <c r="D156" s="68" t="s">
        <v>1109</v>
      </c>
      <c r="E156" s="68" t="s">
        <v>1111</v>
      </c>
      <c r="F156" s="455" t="s">
        <v>1443</v>
      </c>
      <c r="G156" s="415">
        <v>17000000</v>
      </c>
      <c r="H156" s="395"/>
      <c r="I156" s="353"/>
      <c r="J156" s="353"/>
      <c r="K156" s="353"/>
      <c r="L156" s="353"/>
      <c r="M156" s="353"/>
      <c r="N156" s="353"/>
      <c r="O156" s="353"/>
      <c r="P156" s="353"/>
      <c r="Q156" s="353"/>
      <c r="R156" s="353"/>
      <c r="S156" s="353"/>
    </row>
    <row r="157" spans="1:19" ht="47.25" x14ac:dyDescent="0.25">
      <c r="A157" s="362">
        <v>139</v>
      </c>
      <c r="B157" s="362" t="s">
        <v>1949</v>
      </c>
      <c r="C157" s="68" t="s">
        <v>1113</v>
      </c>
      <c r="D157" s="68" t="s">
        <v>1114</v>
      </c>
      <c r="E157" s="68" t="s">
        <v>1116</v>
      </c>
      <c r="F157" s="455" t="s">
        <v>1117</v>
      </c>
      <c r="G157" s="415">
        <v>85000000</v>
      </c>
      <c r="H157" s="395"/>
      <c r="I157" s="353"/>
      <c r="J157" s="353"/>
      <c r="K157" s="353"/>
      <c r="L157" s="353"/>
      <c r="M157" s="353"/>
      <c r="N157" s="353"/>
      <c r="O157" s="353"/>
      <c r="P157" s="353"/>
      <c r="Q157" s="353"/>
      <c r="R157" s="353"/>
      <c r="S157" s="353"/>
    </row>
    <row r="158" spans="1:19" ht="141.75" x14ac:dyDescent="0.25">
      <c r="A158" s="362">
        <v>140</v>
      </c>
      <c r="B158" s="362" t="s">
        <v>1950</v>
      </c>
      <c r="C158" s="68" t="s">
        <v>1118</v>
      </c>
      <c r="D158" s="68" t="s">
        <v>1119</v>
      </c>
      <c r="E158" s="68" t="s">
        <v>1121</v>
      </c>
      <c r="F158" s="455" t="s">
        <v>1440</v>
      </c>
      <c r="G158" s="415">
        <v>17000000</v>
      </c>
      <c r="H158" s="395"/>
      <c r="I158" s="353"/>
      <c r="J158" s="353"/>
      <c r="K158" s="353"/>
      <c r="L158" s="353"/>
      <c r="M158" s="353"/>
      <c r="N158" s="353"/>
      <c r="O158" s="353"/>
      <c r="P158" s="353"/>
      <c r="Q158" s="353"/>
      <c r="R158" s="353"/>
      <c r="S158" s="353"/>
    </row>
    <row r="159" spans="1:19" ht="47.25" x14ac:dyDescent="0.25">
      <c r="A159" s="362">
        <v>141</v>
      </c>
      <c r="B159" s="362" t="s">
        <v>1951</v>
      </c>
      <c r="C159" s="68" t="s">
        <v>1123</v>
      </c>
      <c r="D159" s="68" t="s">
        <v>1709</v>
      </c>
      <c r="E159" s="68" t="s">
        <v>1125</v>
      </c>
      <c r="F159" s="450" t="s">
        <v>2009</v>
      </c>
      <c r="G159" s="415">
        <v>102000000</v>
      </c>
      <c r="H159" s="395"/>
      <c r="I159" s="353"/>
      <c r="J159" s="353"/>
      <c r="K159" s="353"/>
      <c r="L159" s="353"/>
      <c r="M159" s="353"/>
      <c r="N159" s="353"/>
      <c r="O159" s="353"/>
      <c r="P159" s="353"/>
      <c r="Q159" s="353"/>
      <c r="R159" s="353"/>
      <c r="S159" s="353"/>
    </row>
    <row r="160" spans="1:19" ht="126" x14ac:dyDescent="0.25">
      <c r="A160" s="362">
        <v>142</v>
      </c>
      <c r="B160" s="362" t="s">
        <v>1952</v>
      </c>
      <c r="C160" s="68" t="s">
        <v>1127</v>
      </c>
      <c r="D160" s="68" t="s">
        <v>1710</v>
      </c>
      <c r="E160" s="68" t="s">
        <v>1193</v>
      </c>
      <c r="F160" s="455" t="s">
        <v>1438</v>
      </c>
      <c r="G160" s="415">
        <v>42000000</v>
      </c>
      <c r="H160" s="395"/>
      <c r="I160" s="353"/>
      <c r="J160" s="353"/>
      <c r="K160" s="353"/>
      <c r="L160" s="353"/>
      <c r="M160" s="353"/>
      <c r="N160" s="353"/>
      <c r="O160" s="353"/>
      <c r="P160" s="353"/>
      <c r="Q160" s="353"/>
      <c r="R160" s="353"/>
      <c r="S160" s="353"/>
    </row>
    <row r="161" spans="1:19" ht="94.5" x14ac:dyDescent="0.25">
      <c r="A161" s="362">
        <v>143</v>
      </c>
      <c r="B161" s="362" t="s">
        <v>1953</v>
      </c>
      <c r="C161" s="68" t="s">
        <v>1130</v>
      </c>
      <c r="D161" s="68" t="s">
        <v>1711</v>
      </c>
      <c r="E161" s="68" t="s">
        <v>1132</v>
      </c>
      <c r="F161" s="455" t="s">
        <v>2021</v>
      </c>
      <c r="G161" s="415">
        <v>64000000</v>
      </c>
      <c r="H161" s="395"/>
      <c r="I161" s="353"/>
      <c r="J161" s="353"/>
      <c r="K161" s="353"/>
      <c r="L161" s="353"/>
      <c r="M161" s="353"/>
      <c r="N161" s="353"/>
      <c r="O161" s="353"/>
      <c r="P161" s="353"/>
      <c r="Q161" s="353"/>
      <c r="R161" s="353"/>
      <c r="S161" s="353"/>
    </row>
    <row r="162" spans="1:19" ht="47.25" x14ac:dyDescent="0.25">
      <c r="A162" s="362">
        <v>144</v>
      </c>
      <c r="B162" s="362" t="s">
        <v>1954</v>
      </c>
      <c r="C162" s="68" t="s">
        <v>1133</v>
      </c>
      <c r="D162" s="68" t="s">
        <v>1134</v>
      </c>
      <c r="E162" s="68" t="s">
        <v>1136</v>
      </c>
      <c r="F162" s="450" t="s">
        <v>2011</v>
      </c>
      <c r="G162" s="415">
        <v>85000000</v>
      </c>
      <c r="H162" s="395"/>
      <c r="I162" s="353"/>
      <c r="J162" s="353"/>
      <c r="K162" s="353"/>
      <c r="L162" s="353"/>
      <c r="M162" s="353"/>
      <c r="N162" s="353"/>
      <c r="O162" s="353"/>
      <c r="P162" s="353"/>
      <c r="Q162" s="353"/>
      <c r="R162" s="353"/>
      <c r="S162" s="353"/>
    </row>
    <row r="163" spans="1:19" ht="110.25" x14ac:dyDescent="0.25">
      <c r="A163" s="362">
        <v>145</v>
      </c>
      <c r="B163" s="362" t="s">
        <v>1955</v>
      </c>
      <c r="C163" s="68" t="s">
        <v>1138</v>
      </c>
      <c r="D163" s="68" t="s">
        <v>1139</v>
      </c>
      <c r="E163" s="68" t="s">
        <v>1194</v>
      </c>
      <c r="F163" s="450" t="s">
        <v>2022</v>
      </c>
      <c r="G163" s="415">
        <v>104000000</v>
      </c>
      <c r="H163" s="395"/>
      <c r="I163" s="353"/>
      <c r="J163" s="353"/>
      <c r="K163" s="353"/>
      <c r="L163" s="353"/>
      <c r="M163" s="353"/>
      <c r="N163" s="353"/>
      <c r="O163" s="353"/>
      <c r="P163" s="353"/>
      <c r="Q163" s="353"/>
      <c r="R163" s="353"/>
      <c r="S163" s="353"/>
    </row>
    <row r="164" spans="1:19" ht="126" x14ac:dyDescent="0.25">
      <c r="A164" s="362">
        <v>146</v>
      </c>
      <c r="B164" s="362" t="s">
        <v>1956</v>
      </c>
      <c r="C164" s="457" t="s">
        <v>2040</v>
      </c>
      <c r="D164" s="68" t="s">
        <v>1143</v>
      </c>
      <c r="E164" s="68" t="s">
        <v>1144</v>
      </c>
      <c r="F164" s="455" t="s">
        <v>1145</v>
      </c>
      <c r="G164" s="415">
        <v>17000000</v>
      </c>
      <c r="H164" s="395"/>
      <c r="I164" s="353"/>
      <c r="J164" s="353"/>
      <c r="K164" s="353"/>
      <c r="L164" s="353"/>
      <c r="M164" s="353"/>
      <c r="N164" s="353"/>
      <c r="O164" s="353"/>
      <c r="P164" s="353"/>
      <c r="Q164" s="353"/>
      <c r="R164" s="353"/>
      <c r="S164" s="353"/>
    </row>
    <row r="165" spans="1:19" ht="47.25" x14ac:dyDescent="0.25">
      <c r="A165" s="362">
        <v>147</v>
      </c>
      <c r="B165" s="362" t="s">
        <v>1957</v>
      </c>
      <c r="C165" s="68" t="s">
        <v>1146</v>
      </c>
      <c r="D165" s="68" t="s">
        <v>1147</v>
      </c>
      <c r="E165" s="68" t="s">
        <v>1148</v>
      </c>
      <c r="F165" s="450" t="s">
        <v>2009</v>
      </c>
      <c r="G165" s="415">
        <v>102000000</v>
      </c>
      <c r="H165" s="395"/>
      <c r="I165" s="353"/>
      <c r="J165" s="353"/>
      <c r="K165" s="353"/>
      <c r="L165" s="353"/>
      <c r="M165" s="353"/>
      <c r="N165" s="353"/>
      <c r="O165" s="353"/>
      <c r="P165" s="353"/>
      <c r="Q165" s="353"/>
      <c r="R165" s="353"/>
      <c r="S165" s="353"/>
    </row>
    <row r="166" spans="1:19" ht="63" x14ac:dyDescent="0.25">
      <c r="A166" s="362">
        <v>148</v>
      </c>
      <c r="B166" s="362" t="s">
        <v>1958</v>
      </c>
      <c r="C166" s="68" t="s">
        <v>1150</v>
      </c>
      <c r="D166" s="68" t="s">
        <v>1712</v>
      </c>
      <c r="E166" s="68" t="s">
        <v>1152</v>
      </c>
      <c r="F166" s="450" t="s">
        <v>2009</v>
      </c>
      <c r="G166" s="415">
        <v>102000000</v>
      </c>
      <c r="H166" s="395"/>
      <c r="I166" s="353"/>
      <c r="J166" s="353"/>
      <c r="K166" s="353"/>
      <c r="L166" s="353"/>
      <c r="M166" s="353"/>
      <c r="N166" s="353"/>
      <c r="O166" s="353"/>
      <c r="P166" s="353"/>
      <c r="Q166" s="353"/>
      <c r="R166" s="353"/>
      <c r="S166" s="353"/>
    </row>
    <row r="167" spans="1:19" ht="63" x14ac:dyDescent="0.25">
      <c r="A167" s="362">
        <v>149</v>
      </c>
      <c r="B167" s="362" t="s">
        <v>1959</v>
      </c>
      <c r="C167" s="68" t="s">
        <v>1154</v>
      </c>
      <c r="D167" s="68" t="s">
        <v>1155</v>
      </c>
      <c r="E167" s="68" t="s">
        <v>1156</v>
      </c>
      <c r="F167" s="450" t="s">
        <v>2008</v>
      </c>
      <c r="G167" s="415">
        <v>64000000</v>
      </c>
      <c r="H167" s="395"/>
      <c r="I167" s="353"/>
      <c r="J167" s="353"/>
      <c r="K167" s="353"/>
      <c r="L167" s="353"/>
      <c r="M167" s="353"/>
      <c r="N167" s="353"/>
      <c r="O167" s="353"/>
      <c r="P167" s="353"/>
      <c r="Q167" s="353"/>
      <c r="R167" s="353"/>
      <c r="S167" s="353"/>
    </row>
    <row r="168" spans="1:19" ht="47.25" x14ac:dyDescent="0.25">
      <c r="A168" s="362">
        <v>150</v>
      </c>
      <c r="B168" s="362" t="s">
        <v>1960</v>
      </c>
      <c r="C168" s="68" t="s">
        <v>1158</v>
      </c>
      <c r="D168" s="68" t="s">
        <v>1159</v>
      </c>
      <c r="E168" s="68" t="s">
        <v>1160</v>
      </c>
      <c r="F168" s="450" t="s">
        <v>2011</v>
      </c>
      <c r="G168" s="415">
        <v>85000000</v>
      </c>
      <c r="H168" s="395"/>
      <c r="I168" s="353"/>
      <c r="J168" s="353"/>
      <c r="K168" s="353"/>
      <c r="L168" s="353"/>
      <c r="M168" s="353"/>
      <c r="N168" s="353"/>
      <c r="O168" s="353"/>
      <c r="P168" s="353"/>
      <c r="Q168" s="353"/>
      <c r="R168" s="353"/>
      <c r="S168" s="353"/>
    </row>
    <row r="169" spans="1:19" ht="94.5" x14ac:dyDescent="0.25">
      <c r="A169" s="362">
        <v>151</v>
      </c>
      <c r="B169" s="362" t="s">
        <v>1961</v>
      </c>
      <c r="C169" s="68" t="s">
        <v>1161</v>
      </c>
      <c r="D169" s="68" t="s">
        <v>1713</v>
      </c>
      <c r="E169" s="68" t="s">
        <v>1195</v>
      </c>
      <c r="F169" s="455" t="s">
        <v>1145</v>
      </c>
      <c r="G169" s="415">
        <v>17000000</v>
      </c>
      <c r="H169" s="395"/>
      <c r="I169" s="353"/>
      <c r="J169" s="353"/>
      <c r="K169" s="353"/>
      <c r="L169" s="353"/>
      <c r="M169" s="353"/>
      <c r="N169" s="353"/>
      <c r="O169" s="353"/>
      <c r="P169" s="353"/>
      <c r="Q169" s="353"/>
      <c r="R169" s="353"/>
      <c r="S169" s="353"/>
    </row>
    <row r="170" spans="1:19" ht="47.25" x14ac:dyDescent="0.25">
      <c r="A170" s="362">
        <v>152</v>
      </c>
      <c r="B170" s="362" t="s">
        <v>1962</v>
      </c>
      <c r="C170" s="68" t="s">
        <v>1164</v>
      </c>
      <c r="D170" s="68" t="s">
        <v>1165</v>
      </c>
      <c r="E170" s="68" t="s">
        <v>1166</v>
      </c>
      <c r="F170" s="450" t="s">
        <v>2009</v>
      </c>
      <c r="G170" s="415">
        <v>102000000</v>
      </c>
      <c r="H170" s="395"/>
      <c r="I170" s="353"/>
      <c r="J170" s="353"/>
      <c r="K170" s="353"/>
      <c r="L170" s="353"/>
      <c r="M170" s="353"/>
      <c r="N170" s="353"/>
      <c r="O170" s="353"/>
      <c r="P170" s="353"/>
      <c r="Q170" s="353"/>
      <c r="R170" s="353"/>
      <c r="S170" s="353"/>
    </row>
    <row r="171" spans="1:19" ht="78.75" x14ac:dyDescent="0.25">
      <c r="A171" s="362">
        <v>153</v>
      </c>
      <c r="B171" s="362" t="s">
        <v>1963</v>
      </c>
      <c r="C171" s="68" t="s">
        <v>1201</v>
      </c>
      <c r="D171" s="68" t="s">
        <v>1168</v>
      </c>
      <c r="E171" s="445" t="s">
        <v>1169</v>
      </c>
      <c r="F171" s="455" t="s">
        <v>1178</v>
      </c>
      <c r="G171" s="415">
        <v>17000000</v>
      </c>
      <c r="H171" s="395"/>
      <c r="I171" s="353"/>
      <c r="J171" s="353"/>
      <c r="K171" s="353"/>
      <c r="L171" s="353"/>
      <c r="M171" s="353"/>
      <c r="N171" s="353"/>
      <c r="O171" s="353"/>
      <c r="P171" s="353"/>
      <c r="Q171" s="353"/>
      <c r="R171" s="353"/>
      <c r="S171" s="353"/>
    </row>
    <row r="172" spans="1:19" ht="47.25" x14ac:dyDescent="0.25">
      <c r="A172" s="362">
        <v>154</v>
      </c>
      <c r="B172" s="362" t="s">
        <v>1964</v>
      </c>
      <c r="C172" s="68" t="s">
        <v>1202</v>
      </c>
      <c r="D172" s="68" t="s">
        <v>1171</v>
      </c>
      <c r="E172" s="68" t="s">
        <v>1172</v>
      </c>
      <c r="F172" s="448" t="s">
        <v>1620</v>
      </c>
      <c r="G172" s="415">
        <v>13000000</v>
      </c>
      <c r="H172" s="395"/>
      <c r="I172" s="353"/>
      <c r="J172" s="353"/>
      <c r="K172" s="353"/>
      <c r="L172" s="353"/>
      <c r="M172" s="353"/>
      <c r="N172" s="353"/>
      <c r="O172" s="353"/>
      <c r="P172" s="353"/>
      <c r="Q172" s="353"/>
      <c r="R172" s="353"/>
      <c r="S172" s="353"/>
    </row>
    <row r="173" spans="1:19" ht="157.5" x14ac:dyDescent="0.25">
      <c r="A173" s="362">
        <v>155</v>
      </c>
      <c r="B173" s="362" t="s">
        <v>1965</v>
      </c>
      <c r="C173" s="68" t="s">
        <v>1433</v>
      </c>
      <c r="D173" s="68" t="s">
        <v>1995</v>
      </c>
      <c r="E173" s="68" t="s">
        <v>1174</v>
      </c>
      <c r="F173" s="450" t="s">
        <v>2009</v>
      </c>
      <c r="G173" s="415">
        <v>102000000</v>
      </c>
      <c r="H173" s="395"/>
      <c r="I173" s="353"/>
      <c r="J173" s="353"/>
      <c r="K173" s="353"/>
      <c r="L173" s="353"/>
      <c r="M173" s="353"/>
      <c r="N173" s="353"/>
      <c r="O173" s="353"/>
      <c r="P173" s="353"/>
      <c r="Q173" s="353"/>
      <c r="R173" s="353"/>
      <c r="S173" s="353"/>
    </row>
    <row r="174" spans="1:19" ht="110.25" x14ac:dyDescent="0.25">
      <c r="A174" s="362">
        <v>156</v>
      </c>
      <c r="B174" s="362" t="s">
        <v>1966</v>
      </c>
      <c r="C174" s="68" t="s">
        <v>1176</v>
      </c>
      <c r="D174" s="68" t="s">
        <v>1714</v>
      </c>
      <c r="E174" s="68" t="s">
        <v>1196</v>
      </c>
      <c r="F174" s="455" t="s">
        <v>1178</v>
      </c>
      <c r="G174" s="415">
        <v>17000000</v>
      </c>
      <c r="H174" s="395"/>
      <c r="I174" s="353"/>
      <c r="J174" s="353"/>
      <c r="K174" s="353"/>
      <c r="L174" s="353"/>
      <c r="M174" s="353"/>
      <c r="N174" s="353"/>
      <c r="O174" s="353"/>
      <c r="P174" s="353"/>
      <c r="Q174" s="353"/>
      <c r="R174" s="353"/>
      <c r="S174" s="353"/>
    </row>
    <row r="175" spans="1:19" ht="31.5" x14ac:dyDescent="0.25">
      <c r="A175" s="362">
        <v>157</v>
      </c>
      <c r="B175" s="362" t="s">
        <v>1967</v>
      </c>
      <c r="C175" s="68" t="s">
        <v>1179</v>
      </c>
      <c r="D175" s="68" t="s">
        <v>1110</v>
      </c>
      <c r="E175" s="68" t="s">
        <v>1181</v>
      </c>
      <c r="F175" s="455" t="s">
        <v>2023</v>
      </c>
      <c r="G175" s="415">
        <v>17000000</v>
      </c>
      <c r="H175" s="395"/>
      <c r="I175" s="353"/>
      <c r="J175" s="353"/>
      <c r="K175" s="353"/>
      <c r="L175" s="353"/>
      <c r="M175" s="353"/>
      <c r="N175" s="353"/>
      <c r="O175" s="353"/>
      <c r="P175" s="353"/>
      <c r="Q175" s="353"/>
      <c r="R175" s="353"/>
      <c r="S175" s="353"/>
    </row>
    <row r="176" spans="1:19" ht="94.5" x14ac:dyDescent="0.25">
      <c r="A176" s="362">
        <v>158</v>
      </c>
      <c r="B176" s="362" t="s">
        <v>1968</v>
      </c>
      <c r="C176" s="68" t="s">
        <v>1183</v>
      </c>
      <c r="D176" s="68" t="s">
        <v>1274</v>
      </c>
      <c r="E176" s="68" t="s">
        <v>1197</v>
      </c>
      <c r="F176" s="455" t="s">
        <v>1184</v>
      </c>
      <c r="G176" s="415">
        <v>42000000</v>
      </c>
      <c r="H176" s="395"/>
      <c r="I176" s="353"/>
      <c r="J176" s="353"/>
      <c r="K176" s="353"/>
      <c r="L176" s="353"/>
      <c r="M176" s="353"/>
      <c r="N176" s="353"/>
      <c r="O176" s="353"/>
      <c r="P176" s="353"/>
      <c r="Q176" s="353"/>
      <c r="R176" s="353"/>
      <c r="S176" s="353"/>
    </row>
    <row r="177" spans="1:19" ht="47.25" x14ac:dyDescent="0.25">
      <c r="A177" s="362">
        <v>159</v>
      </c>
      <c r="B177" s="362" t="s">
        <v>1969</v>
      </c>
      <c r="C177" s="68" t="s">
        <v>1185</v>
      </c>
      <c r="D177" s="68" t="s">
        <v>1186</v>
      </c>
      <c r="E177" s="68" t="s">
        <v>1198</v>
      </c>
      <c r="F177" s="450" t="s">
        <v>2011</v>
      </c>
      <c r="G177" s="415">
        <v>85000000</v>
      </c>
      <c r="H177" s="395"/>
      <c r="I177" s="353"/>
      <c r="J177" s="353"/>
      <c r="K177" s="353"/>
      <c r="L177" s="353"/>
      <c r="M177" s="353"/>
      <c r="N177" s="353"/>
      <c r="O177" s="353"/>
      <c r="P177" s="353"/>
      <c r="Q177" s="353"/>
      <c r="R177" s="353"/>
      <c r="S177" s="353"/>
    </row>
    <row r="178" spans="1:19" ht="63" x14ac:dyDescent="0.25">
      <c r="A178" s="362">
        <v>160</v>
      </c>
      <c r="B178" s="362" t="s">
        <v>1970</v>
      </c>
      <c r="C178" s="68" t="s">
        <v>1188</v>
      </c>
      <c r="D178" s="68" t="s">
        <v>1189</v>
      </c>
      <c r="E178" s="68" t="s">
        <v>1190</v>
      </c>
      <c r="F178" s="450" t="s">
        <v>2011</v>
      </c>
      <c r="G178" s="415">
        <v>87000000</v>
      </c>
      <c r="H178" s="395"/>
      <c r="I178" s="353"/>
      <c r="J178" s="353"/>
      <c r="K178" s="353"/>
      <c r="L178" s="353"/>
      <c r="M178" s="353"/>
      <c r="N178" s="353"/>
      <c r="O178" s="353"/>
      <c r="P178" s="353"/>
      <c r="Q178" s="353"/>
      <c r="R178" s="353"/>
      <c r="S178" s="353"/>
    </row>
    <row r="179" spans="1:19" x14ac:dyDescent="0.25">
      <c r="A179" s="476" t="s">
        <v>1303</v>
      </c>
      <c r="B179" s="477"/>
      <c r="C179" s="477"/>
      <c r="D179" s="477"/>
      <c r="E179" s="477"/>
      <c r="F179" s="477"/>
      <c r="G179" s="414">
        <f>SUM(G180)</f>
        <v>102000000</v>
      </c>
      <c r="H179" s="395"/>
      <c r="I179" s="353"/>
      <c r="J179" s="353"/>
      <c r="K179" s="353"/>
      <c r="L179" s="353"/>
      <c r="M179" s="353"/>
      <c r="N179" s="353"/>
      <c r="O179" s="353"/>
      <c r="P179" s="353"/>
      <c r="Q179" s="353"/>
      <c r="R179" s="353"/>
      <c r="S179" s="353"/>
    </row>
    <row r="180" spans="1:19" ht="47.25" x14ac:dyDescent="0.25">
      <c r="A180" s="362">
        <v>161</v>
      </c>
      <c r="B180" s="49" t="s">
        <v>1971</v>
      </c>
      <c r="C180" s="18" t="s">
        <v>1304</v>
      </c>
      <c r="D180" s="18" t="s">
        <v>1305</v>
      </c>
      <c r="E180" s="18" t="s">
        <v>1306</v>
      </c>
      <c r="F180" s="450" t="s">
        <v>2009</v>
      </c>
      <c r="G180" s="415">
        <v>102000000</v>
      </c>
      <c r="H180" s="395"/>
      <c r="I180" s="353"/>
      <c r="J180" s="353"/>
      <c r="K180" s="353"/>
      <c r="L180" s="353"/>
      <c r="M180" s="353"/>
      <c r="N180" s="353"/>
      <c r="O180" s="353"/>
      <c r="P180" s="353"/>
      <c r="Q180" s="353"/>
      <c r="R180" s="353"/>
      <c r="S180" s="353"/>
    </row>
    <row r="181" spans="1:19" x14ac:dyDescent="0.25">
      <c r="A181" s="476" t="s">
        <v>1369</v>
      </c>
      <c r="B181" s="477"/>
      <c r="C181" s="477"/>
      <c r="D181" s="477"/>
      <c r="E181" s="477"/>
      <c r="F181" s="477"/>
      <c r="G181" s="414">
        <f>SUM(G182)</f>
        <v>63000000</v>
      </c>
      <c r="H181" s="395"/>
      <c r="I181" s="353"/>
      <c r="J181" s="353"/>
      <c r="K181" s="353"/>
      <c r="L181" s="353"/>
      <c r="M181" s="353"/>
      <c r="N181" s="353"/>
      <c r="O181" s="353"/>
      <c r="P181" s="353"/>
      <c r="Q181" s="353"/>
      <c r="R181" s="353"/>
      <c r="S181" s="353"/>
    </row>
    <row r="182" spans="1:19" ht="31.5" x14ac:dyDescent="0.25">
      <c r="A182" s="363">
        <v>162</v>
      </c>
      <c r="B182" s="49" t="s">
        <v>1972</v>
      </c>
      <c r="C182" s="18" t="s">
        <v>1370</v>
      </c>
      <c r="D182" s="18" t="s">
        <v>1371</v>
      </c>
      <c r="E182" s="18" t="s">
        <v>1374</v>
      </c>
      <c r="F182" s="455" t="s">
        <v>1414</v>
      </c>
      <c r="G182" s="415">
        <v>63000000</v>
      </c>
      <c r="H182" s="395"/>
      <c r="I182" s="353"/>
      <c r="J182" s="353"/>
      <c r="K182" s="353"/>
      <c r="L182" s="353"/>
      <c r="M182" s="353"/>
      <c r="N182" s="353"/>
      <c r="O182" s="353"/>
      <c r="P182" s="353"/>
      <c r="Q182" s="353"/>
      <c r="R182" s="353"/>
      <c r="S182" s="353"/>
    </row>
    <row r="183" spans="1:19" x14ac:dyDescent="0.25">
      <c r="A183" s="476" t="s">
        <v>1634</v>
      </c>
      <c r="B183" s="477"/>
      <c r="C183" s="477"/>
      <c r="D183" s="477"/>
      <c r="E183" s="477"/>
      <c r="F183" s="477"/>
      <c r="G183" s="414">
        <f>SUM(G184:G189)</f>
        <v>255000000</v>
      </c>
      <c r="H183" s="395"/>
      <c r="I183" s="353"/>
      <c r="J183" s="353"/>
      <c r="K183" s="353"/>
      <c r="L183" s="353"/>
      <c r="M183" s="353"/>
      <c r="N183" s="353"/>
      <c r="O183" s="353"/>
      <c r="P183" s="353"/>
      <c r="Q183" s="353"/>
      <c r="R183" s="353"/>
      <c r="S183" s="353"/>
    </row>
    <row r="184" spans="1:19" ht="47.25" x14ac:dyDescent="0.25">
      <c r="A184" s="362">
        <v>163</v>
      </c>
      <c r="B184" s="49" t="s">
        <v>1973</v>
      </c>
      <c r="C184" s="18" t="s">
        <v>1309</v>
      </c>
      <c r="D184" s="18" t="s">
        <v>1310</v>
      </c>
      <c r="E184" s="18" t="s">
        <v>1311</v>
      </c>
      <c r="F184" s="448" t="s">
        <v>1539</v>
      </c>
      <c r="G184" s="415">
        <v>17000000</v>
      </c>
      <c r="H184" s="395"/>
      <c r="I184" s="353"/>
      <c r="J184" s="353"/>
      <c r="K184" s="353"/>
      <c r="L184" s="353"/>
      <c r="M184" s="353"/>
      <c r="N184" s="353"/>
      <c r="O184" s="353"/>
      <c r="P184" s="353"/>
      <c r="Q184" s="353"/>
      <c r="R184" s="353"/>
      <c r="S184" s="353"/>
    </row>
    <row r="185" spans="1:19" ht="63" x14ac:dyDescent="0.25">
      <c r="A185" s="362">
        <v>164</v>
      </c>
      <c r="B185" s="362" t="s">
        <v>1974</v>
      </c>
      <c r="C185" s="18" t="s">
        <v>1313</v>
      </c>
      <c r="D185" s="57" t="s">
        <v>1314</v>
      </c>
      <c r="E185" s="60" t="s">
        <v>1316</v>
      </c>
      <c r="F185" s="448" t="s">
        <v>1527</v>
      </c>
      <c r="G185" s="415">
        <v>17000000</v>
      </c>
      <c r="H185" s="395"/>
      <c r="I185" s="353"/>
      <c r="J185" s="353"/>
      <c r="K185" s="353"/>
      <c r="L185" s="353"/>
      <c r="M185" s="353"/>
      <c r="N185" s="353"/>
      <c r="O185" s="353"/>
      <c r="P185" s="353"/>
      <c r="Q185" s="353"/>
      <c r="R185" s="353"/>
      <c r="S185" s="353"/>
    </row>
    <row r="186" spans="1:19" ht="94.5" x14ac:dyDescent="0.25">
      <c r="A186" s="362">
        <v>165</v>
      </c>
      <c r="B186" s="362" t="s">
        <v>1975</v>
      </c>
      <c r="C186" s="18" t="s">
        <v>1318</v>
      </c>
      <c r="D186" s="57" t="s">
        <v>1319</v>
      </c>
      <c r="E186" s="60" t="s">
        <v>1321</v>
      </c>
      <c r="F186" s="448" t="s">
        <v>1627</v>
      </c>
      <c r="G186" s="415">
        <v>17000000</v>
      </c>
      <c r="H186" s="395"/>
      <c r="I186" s="353"/>
      <c r="J186" s="353"/>
      <c r="K186" s="353"/>
      <c r="L186" s="353"/>
      <c r="M186" s="353"/>
      <c r="N186" s="353"/>
      <c r="O186" s="353"/>
      <c r="P186" s="353"/>
      <c r="Q186" s="353"/>
      <c r="R186" s="353"/>
      <c r="S186" s="353"/>
    </row>
    <row r="187" spans="1:19" ht="63" x14ac:dyDescent="0.25">
      <c r="A187" s="362">
        <v>166</v>
      </c>
      <c r="B187" s="362" t="s">
        <v>1976</v>
      </c>
      <c r="C187" s="18" t="s">
        <v>1323</v>
      </c>
      <c r="D187" s="57" t="s">
        <v>1324</v>
      </c>
      <c r="E187" s="60" t="s">
        <v>1326</v>
      </c>
      <c r="F187" s="448" t="s">
        <v>1539</v>
      </c>
      <c r="G187" s="415">
        <v>17000000</v>
      </c>
      <c r="H187" s="395"/>
      <c r="I187" s="353"/>
      <c r="J187" s="353"/>
      <c r="K187" s="353"/>
      <c r="L187" s="353"/>
      <c r="M187" s="353"/>
      <c r="N187" s="353"/>
      <c r="O187" s="353"/>
      <c r="P187" s="353"/>
      <c r="Q187" s="353"/>
      <c r="R187" s="353"/>
      <c r="S187" s="353"/>
    </row>
    <row r="188" spans="1:19" ht="78.75" x14ac:dyDescent="0.25">
      <c r="A188" s="362">
        <v>167</v>
      </c>
      <c r="B188" s="362" t="s">
        <v>1977</v>
      </c>
      <c r="C188" s="64" t="s">
        <v>1473</v>
      </c>
      <c r="D188" s="57" t="s">
        <v>36</v>
      </c>
      <c r="E188" s="60" t="s">
        <v>1475</v>
      </c>
      <c r="F188" s="450" t="s">
        <v>2011</v>
      </c>
      <c r="G188" s="415">
        <v>85000000</v>
      </c>
      <c r="H188" s="395"/>
      <c r="I188" s="353"/>
      <c r="J188" s="353"/>
      <c r="K188" s="353"/>
      <c r="L188" s="353"/>
      <c r="M188" s="353"/>
      <c r="N188" s="353"/>
      <c r="O188" s="353"/>
      <c r="P188" s="353"/>
      <c r="Q188" s="353"/>
      <c r="R188" s="353"/>
      <c r="S188" s="353"/>
    </row>
    <row r="189" spans="1:19" ht="63" x14ac:dyDescent="0.25">
      <c r="A189" s="362">
        <v>168</v>
      </c>
      <c r="B189" s="49" t="s">
        <v>1978</v>
      </c>
      <c r="C189" s="18" t="s">
        <v>1466</v>
      </c>
      <c r="D189" s="57" t="s">
        <v>1467</v>
      </c>
      <c r="E189" s="60" t="s">
        <v>1472</v>
      </c>
      <c r="F189" s="450" t="s">
        <v>2024</v>
      </c>
      <c r="G189" s="415">
        <v>102000000</v>
      </c>
      <c r="H189" s="395"/>
      <c r="I189" s="353"/>
      <c r="J189" s="353"/>
      <c r="K189" s="353"/>
      <c r="L189" s="353"/>
      <c r="M189" s="353"/>
      <c r="N189" s="353"/>
      <c r="O189" s="353"/>
      <c r="P189" s="353"/>
      <c r="Q189" s="353"/>
      <c r="R189" s="353"/>
      <c r="S189" s="353"/>
    </row>
    <row r="190" spans="1:19" x14ac:dyDescent="0.25">
      <c r="A190" s="476" t="s">
        <v>2025</v>
      </c>
      <c r="B190" s="477"/>
      <c r="C190" s="477"/>
      <c r="D190" s="477"/>
      <c r="E190" s="477"/>
      <c r="F190" s="477"/>
      <c r="G190" s="414">
        <f>SUM(G191:G195)</f>
        <v>85000000</v>
      </c>
      <c r="H190" s="395"/>
      <c r="I190" s="353"/>
      <c r="J190" s="353"/>
      <c r="K190" s="353"/>
      <c r="L190" s="353"/>
      <c r="M190" s="353"/>
      <c r="N190" s="353"/>
      <c r="O190" s="353"/>
      <c r="P190" s="353"/>
      <c r="Q190" s="353"/>
      <c r="R190" s="353"/>
      <c r="S190" s="353"/>
    </row>
    <row r="191" spans="1:19" ht="63" x14ac:dyDescent="0.25">
      <c r="A191" s="362">
        <v>169</v>
      </c>
      <c r="B191" s="362" t="s">
        <v>1979</v>
      </c>
      <c r="C191" s="68" t="s">
        <v>1334</v>
      </c>
      <c r="D191" s="68" t="s">
        <v>1715</v>
      </c>
      <c r="E191" s="68" t="s">
        <v>1336</v>
      </c>
      <c r="F191" s="455" t="s">
        <v>1341</v>
      </c>
      <c r="G191" s="415">
        <v>17000000</v>
      </c>
      <c r="H191" s="395"/>
      <c r="I191" s="353"/>
      <c r="J191" s="353"/>
      <c r="K191" s="353"/>
      <c r="L191" s="353"/>
      <c r="M191" s="353"/>
      <c r="N191" s="353"/>
      <c r="O191" s="353"/>
      <c r="P191" s="353"/>
      <c r="Q191" s="353"/>
      <c r="R191" s="353"/>
      <c r="S191" s="353"/>
    </row>
    <row r="192" spans="1:19" ht="47.25" x14ac:dyDescent="0.25">
      <c r="A192" s="362">
        <v>170</v>
      </c>
      <c r="B192" s="362" t="s">
        <v>1980</v>
      </c>
      <c r="C192" s="68" t="s">
        <v>1337</v>
      </c>
      <c r="D192" s="68" t="s">
        <v>1338</v>
      </c>
      <c r="E192" s="68" t="s">
        <v>1340</v>
      </c>
      <c r="F192" s="455" t="s">
        <v>1341</v>
      </c>
      <c r="G192" s="415">
        <v>17000000</v>
      </c>
      <c r="H192" s="395"/>
      <c r="I192" s="353"/>
      <c r="J192" s="353"/>
      <c r="K192" s="353"/>
      <c r="L192" s="353"/>
      <c r="M192" s="353"/>
      <c r="N192" s="353"/>
      <c r="O192" s="353"/>
      <c r="P192" s="353"/>
      <c r="Q192" s="353"/>
      <c r="R192" s="353"/>
      <c r="S192" s="353"/>
    </row>
    <row r="193" spans="1:19" ht="47.25" x14ac:dyDescent="0.25">
      <c r="A193" s="362">
        <v>171</v>
      </c>
      <c r="B193" s="362" t="s">
        <v>1981</v>
      </c>
      <c r="C193" s="68" t="s">
        <v>1342</v>
      </c>
      <c r="D193" s="68" t="s">
        <v>1343</v>
      </c>
      <c r="E193" s="68" t="s">
        <v>1344</v>
      </c>
      <c r="F193" s="455" t="s">
        <v>1341</v>
      </c>
      <c r="G193" s="415">
        <v>17000000</v>
      </c>
      <c r="H193" s="395"/>
      <c r="I193" s="353"/>
      <c r="J193" s="353"/>
      <c r="K193" s="353"/>
      <c r="L193" s="353"/>
      <c r="M193" s="353"/>
      <c r="N193" s="353"/>
      <c r="O193" s="353"/>
      <c r="P193" s="353"/>
      <c r="Q193" s="353"/>
      <c r="R193" s="353"/>
      <c r="S193" s="353"/>
    </row>
    <row r="194" spans="1:19" ht="78.75" x14ac:dyDescent="0.25">
      <c r="A194" s="362">
        <v>172</v>
      </c>
      <c r="B194" s="362" t="s">
        <v>1982</v>
      </c>
      <c r="C194" s="68" t="s">
        <v>1345</v>
      </c>
      <c r="D194" s="68" t="s">
        <v>1346</v>
      </c>
      <c r="E194" s="68" t="s">
        <v>1348</v>
      </c>
      <c r="F194" s="455" t="s">
        <v>1341</v>
      </c>
      <c r="G194" s="415">
        <v>17000000</v>
      </c>
      <c r="H194" s="395"/>
      <c r="I194" s="353"/>
      <c r="J194" s="353"/>
      <c r="K194" s="353"/>
      <c r="L194" s="353"/>
      <c r="M194" s="353"/>
      <c r="N194" s="353"/>
      <c r="O194" s="353"/>
      <c r="P194" s="353"/>
      <c r="Q194" s="353"/>
      <c r="R194" s="353"/>
      <c r="S194" s="353"/>
    </row>
    <row r="195" spans="1:19" ht="63" x14ac:dyDescent="0.25">
      <c r="A195" s="362">
        <v>173</v>
      </c>
      <c r="B195" s="362" t="s">
        <v>1983</v>
      </c>
      <c r="C195" s="68" t="s">
        <v>1351</v>
      </c>
      <c r="D195" s="68" t="s">
        <v>1352</v>
      </c>
      <c r="E195" s="68" t="s">
        <v>1362</v>
      </c>
      <c r="F195" s="455" t="s">
        <v>1341</v>
      </c>
      <c r="G195" s="415">
        <v>17000000</v>
      </c>
      <c r="H195" s="395"/>
      <c r="I195" s="353"/>
      <c r="J195" s="353"/>
      <c r="K195" s="353"/>
      <c r="L195" s="353"/>
      <c r="M195" s="353"/>
      <c r="N195" s="353"/>
      <c r="O195" s="353"/>
      <c r="P195" s="353"/>
      <c r="Q195" s="353"/>
      <c r="R195" s="353"/>
      <c r="S195" s="353"/>
    </row>
    <row r="196" spans="1:19" x14ac:dyDescent="0.25">
      <c r="A196" s="476" t="s">
        <v>2026</v>
      </c>
      <c r="B196" s="477"/>
      <c r="C196" s="477"/>
      <c r="D196" s="477"/>
      <c r="E196" s="477"/>
      <c r="F196" s="477"/>
      <c r="G196" s="414">
        <f>SUM(G197)</f>
        <v>102000000</v>
      </c>
      <c r="H196" s="395"/>
      <c r="I196" s="353"/>
      <c r="J196" s="353"/>
      <c r="K196" s="353"/>
      <c r="L196" s="353"/>
      <c r="M196" s="353"/>
      <c r="N196" s="353"/>
      <c r="O196" s="353"/>
      <c r="P196" s="353"/>
      <c r="Q196" s="353"/>
      <c r="R196" s="353"/>
      <c r="S196" s="353"/>
    </row>
    <row r="197" spans="1:19" ht="110.25" x14ac:dyDescent="0.25">
      <c r="A197" s="362">
        <v>174</v>
      </c>
      <c r="B197" s="362" t="s">
        <v>1984</v>
      </c>
      <c r="C197" s="289" t="s">
        <v>1353</v>
      </c>
      <c r="D197" s="68" t="s">
        <v>1354</v>
      </c>
      <c r="E197" s="232" t="s">
        <v>1355</v>
      </c>
      <c r="F197" s="450" t="s">
        <v>2009</v>
      </c>
      <c r="G197" s="415">
        <v>102000000</v>
      </c>
      <c r="H197" s="395"/>
      <c r="I197" s="353"/>
      <c r="J197" s="353"/>
      <c r="K197" s="353"/>
      <c r="L197" s="353"/>
      <c r="M197" s="353"/>
      <c r="N197" s="353"/>
      <c r="O197" s="353"/>
      <c r="P197" s="353"/>
      <c r="Q197" s="353"/>
      <c r="R197" s="353"/>
      <c r="S197" s="353"/>
    </row>
    <row r="198" spans="1:19" x14ac:dyDescent="0.25">
      <c r="A198" s="466" t="s">
        <v>72</v>
      </c>
      <c r="B198" s="466"/>
      <c r="C198" s="466"/>
      <c r="D198" s="466"/>
      <c r="E198" s="466"/>
      <c r="F198" s="448"/>
      <c r="G198" s="414">
        <f>SUM(G196,G190,G183,G181,G179,G153,G146,G127,G107,G91,G84,G42,G27,G18,G15,G11,G9,G6)</f>
        <v>9217000000</v>
      </c>
      <c r="H198" s="395"/>
      <c r="I198" s="353"/>
      <c r="J198" s="353"/>
      <c r="K198" s="353"/>
      <c r="L198" s="353"/>
      <c r="M198" s="353"/>
      <c r="N198" s="353"/>
      <c r="O198" s="353"/>
      <c r="P198" s="353"/>
      <c r="Q198" s="353"/>
      <c r="R198" s="353"/>
      <c r="S198" s="353"/>
    </row>
    <row r="199" spans="1:19" ht="7.5" customHeight="1" x14ac:dyDescent="0.25">
      <c r="A199" s="417"/>
      <c r="B199" s="380"/>
      <c r="C199" s="417"/>
      <c r="D199" s="417"/>
      <c r="E199" s="438"/>
      <c r="F199" s="64"/>
      <c r="G199" s="411"/>
      <c r="H199" s="413"/>
      <c r="I199" s="353"/>
      <c r="J199" s="353"/>
      <c r="K199" s="353"/>
      <c r="L199" s="353"/>
      <c r="M199" s="353"/>
      <c r="N199" s="353"/>
      <c r="O199" s="353"/>
      <c r="P199" s="353"/>
      <c r="Q199" s="353"/>
      <c r="R199" s="353"/>
      <c r="S199" s="353"/>
    </row>
    <row r="200" spans="1:19" ht="22.5" customHeight="1" x14ac:dyDescent="0.25">
      <c r="A200" s="195"/>
      <c r="C200" s="467" t="s">
        <v>2032</v>
      </c>
      <c r="D200" s="467"/>
      <c r="E200" s="467"/>
      <c r="F200" s="467"/>
      <c r="G200" s="411"/>
      <c r="H200" s="413"/>
      <c r="I200" s="353"/>
      <c r="J200" s="353"/>
      <c r="K200" s="353"/>
      <c r="L200" s="353"/>
      <c r="M200" s="353"/>
      <c r="N200" s="353"/>
      <c r="O200" s="353"/>
      <c r="P200" s="353"/>
      <c r="Q200" s="353"/>
      <c r="R200" s="353"/>
      <c r="S200" s="353"/>
    </row>
    <row r="201" spans="1:19" ht="18.75" x14ac:dyDescent="0.25">
      <c r="A201" s="195"/>
      <c r="B201" s="468"/>
      <c r="C201" s="468"/>
      <c r="D201" s="468"/>
      <c r="E201" s="419"/>
      <c r="F201" s="64"/>
      <c r="G201" s="411"/>
      <c r="H201" s="413"/>
      <c r="I201" s="353"/>
      <c r="J201" s="353"/>
      <c r="K201" s="353"/>
      <c r="L201" s="353"/>
      <c r="M201" s="353"/>
      <c r="N201" s="353"/>
      <c r="O201" s="353"/>
      <c r="P201" s="353"/>
      <c r="Q201" s="353"/>
      <c r="R201" s="353"/>
      <c r="S201" s="353"/>
    </row>
    <row r="202" spans="1:19" ht="18.75" x14ac:dyDescent="0.3">
      <c r="A202" s="195"/>
      <c r="C202" s="440"/>
      <c r="D202" s="440"/>
      <c r="E202" s="64"/>
      <c r="F202" s="411"/>
      <c r="G202" s="413"/>
      <c r="H202" s="353"/>
      <c r="I202" s="353"/>
      <c r="J202" s="353"/>
      <c r="K202" s="353"/>
      <c r="L202" s="353"/>
      <c r="M202" s="353"/>
      <c r="N202" s="353"/>
      <c r="O202" s="353"/>
      <c r="P202" s="353"/>
      <c r="Q202" s="353"/>
      <c r="R202" s="353"/>
    </row>
    <row r="203" spans="1:19" ht="18.75" x14ac:dyDescent="0.3">
      <c r="A203" s="195"/>
      <c r="C203" s="440"/>
      <c r="D203" s="440"/>
      <c r="E203" s="64"/>
      <c r="F203" s="411"/>
      <c r="G203" s="413"/>
      <c r="H203" s="353"/>
      <c r="I203" s="353"/>
      <c r="J203" s="353"/>
      <c r="K203" s="353"/>
      <c r="L203" s="353"/>
      <c r="M203" s="353"/>
      <c r="N203" s="353"/>
      <c r="O203" s="353"/>
      <c r="P203" s="353"/>
      <c r="Q203" s="353"/>
      <c r="R203" s="353"/>
    </row>
    <row r="204" spans="1:19" x14ac:dyDescent="0.25">
      <c r="A204" s="195"/>
      <c r="C204" s="435"/>
      <c r="D204" s="435"/>
      <c r="E204" s="64"/>
      <c r="F204" s="411"/>
      <c r="G204" s="413"/>
      <c r="H204" s="353"/>
      <c r="I204" s="353"/>
      <c r="J204" s="353"/>
      <c r="K204" s="353"/>
      <c r="L204" s="353"/>
      <c r="M204" s="353"/>
      <c r="N204" s="353"/>
      <c r="O204" s="353"/>
      <c r="P204" s="353"/>
      <c r="Q204" s="353"/>
      <c r="R204" s="353"/>
    </row>
    <row r="205" spans="1:19" ht="19.5" x14ac:dyDescent="0.3">
      <c r="A205" s="195"/>
      <c r="B205" s="456"/>
      <c r="C205" s="456"/>
      <c r="D205" s="443"/>
      <c r="E205" s="64"/>
      <c r="F205" s="411"/>
      <c r="G205" s="413"/>
      <c r="H205" s="353"/>
      <c r="I205" s="353"/>
      <c r="J205" s="353"/>
      <c r="K205" s="353"/>
      <c r="L205" s="353"/>
      <c r="M205" s="353"/>
      <c r="N205" s="353"/>
      <c r="O205" s="353"/>
      <c r="P205" s="353"/>
      <c r="Q205" s="353"/>
      <c r="R205" s="353"/>
    </row>
    <row r="206" spans="1:19" x14ac:dyDescent="0.25">
      <c r="A206" s="195"/>
      <c r="C206" s="435"/>
      <c r="D206" s="435"/>
      <c r="E206" s="64"/>
      <c r="F206" s="411"/>
      <c r="G206" s="413"/>
      <c r="H206" s="353"/>
      <c r="I206" s="353"/>
      <c r="J206" s="353"/>
      <c r="K206" s="353"/>
      <c r="L206" s="353"/>
      <c r="M206" s="353"/>
      <c r="N206" s="353"/>
      <c r="O206" s="353"/>
      <c r="P206" s="353"/>
      <c r="Q206" s="353"/>
      <c r="R206" s="353"/>
    </row>
    <row r="207" spans="1:19" x14ac:dyDescent="0.25">
      <c r="A207" s="195"/>
      <c r="C207" s="413"/>
      <c r="D207" s="435"/>
      <c r="E207" s="64"/>
      <c r="F207" s="411"/>
      <c r="G207" s="413"/>
    </row>
    <row r="208" spans="1:19" x14ac:dyDescent="0.25">
      <c r="D208" s="393"/>
      <c r="E208" s="346"/>
      <c r="F208" s="310"/>
      <c r="G208" s="390"/>
    </row>
    <row r="209" spans="4:7" x14ac:dyDescent="0.25">
      <c r="D209" s="393"/>
      <c r="E209" s="346"/>
      <c r="F209" s="310"/>
      <c r="G209" s="390"/>
    </row>
    <row r="210" spans="4:7" x14ac:dyDescent="0.25">
      <c r="D210" s="393"/>
      <c r="E210" s="346"/>
      <c r="F210" s="310"/>
      <c r="G210" s="390"/>
    </row>
    <row r="211" spans="4:7" x14ac:dyDescent="0.25">
      <c r="D211" s="393"/>
      <c r="E211" s="346"/>
      <c r="F211" s="310"/>
      <c r="G211" s="390"/>
    </row>
    <row r="212" spans="4:7" x14ac:dyDescent="0.25">
      <c r="D212" s="393"/>
      <c r="E212" s="346"/>
      <c r="F212" s="310"/>
      <c r="G212" s="390"/>
    </row>
    <row r="213" spans="4:7" x14ac:dyDescent="0.25">
      <c r="D213" s="393"/>
      <c r="E213" s="346"/>
      <c r="F213" s="310"/>
      <c r="G213" s="390"/>
    </row>
    <row r="214" spans="4:7" x14ac:dyDescent="0.25">
      <c r="D214" s="393"/>
      <c r="E214" s="346"/>
      <c r="F214" s="310"/>
      <c r="G214" s="390"/>
    </row>
    <row r="215" spans="4:7" x14ac:dyDescent="0.25">
      <c r="D215" s="393"/>
      <c r="E215" s="346"/>
      <c r="F215" s="310"/>
      <c r="G215" s="390"/>
    </row>
    <row r="216" spans="4:7" x14ac:dyDescent="0.25">
      <c r="D216" s="393"/>
      <c r="E216" s="346"/>
      <c r="F216" s="310"/>
      <c r="G216" s="390"/>
    </row>
    <row r="217" spans="4:7" x14ac:dyDescent="0.25">
      <c r="D217" s="393"/>
      <c r="E217" s="346"/>
      <c r="F217" s="310"/>
      <c r="G217" s="390"/>
    </row>
    <row r="218" spans="4:7" x14ac:dyDescent="0.25">
      <c r="D218" s="393"/>
      <c r="E218" s="346"/>
      <c r="F218" s="310"/>
      <c r="G218" s="390"/>
    </row>
    <row r="219" spans="4:7" x14ac:dyDescent="0.25">
      <c r="D219" s="393"/>
      <c r="E219" s="346"/>
      <c r="F219" s="310"/>
      <c r="G219" s="390"/>
    </row>
    <row r="220" spans="4:7" x14ac:dyDescent="0.25">
      <c r="D220" s="393"/>
      <c r="E220" s="346"/>
      <c r="F220" s="310"/>
      <c r="G220" s="390"/>
    </row>
    <row r="221" spans="4:7" x14ac:dyDescent="0.25">
      <c r="D221" s="393"/>
      <c r="E221" s="346"/>
      <c r="F221" s="310"/>
      <c r="G221" s="390"/>
    </row>
    <row r="222" spans="4:7" x14ac:dyDescent="0.25">
      <c r="D222" s="393"/>
      <c r="E222" s="346"/>
      <c r="F222" s="310"/>
      <c r="G222" s="390"/>
    </row>
    <row r="223" spans="4:7" x14ac:dyDescent="0.25">
      <c r="D223" s="393"/>
      <c r="E223" s="346"/>
      <c r="F223" s="310"/>
      <c r="G223" s="390"/>
    </row>
    <row r="224" spans="4:7" x14ac:dyDescent="0.25">
      <c r="D224" s="393"/>
      <c r="E224" s="346"/>
      <c r="F224" s="310"/>
      <c r="G224" s="390"/>
    </row>
    <row r="225" spans="4:7" x14ac:dyDescent="0.25">
      <c r="D225" s="393"/>
      <c r="E225" s="346"/>
      <c r="F225" s="310"/>
      <c r="G225" s="390"/>
    </row>
    <row r="226" spans="4:7" x14ac:dyDescent="0.25">
      <c r="D226" s="393"/>
      <c r="E226" s="346"/>
      <c r="F226" s="310"/>
      <c r="G226" s="390"/>
    </row>
    <row r="227" spans="4:7" x14ac:dyDescent="0.25">
      <c r="D227" s="393"/>
      <c r="E227" s="346"/>
      <c r="F227" s="310"/>
      <c r="G227" s="390"/>
    </row>
    <row r="228" spans="4:7" x14ac:dyDescent="0.25">
      <c r="D228" s="393"/>
      <c r="E228" s="346"/>
      <c r="F228" s="310"/>
      <c r="G228" s="390"/>
    </row>
    <row r="229" spans="4:7" x14ac:dyDescent="0.25">
      <c r="D229" s="393"/>
      <c r="E229" s="346"/>
      <c r="F229" s="310"/>
      <c r="G229" s="390"/>
    </row>
    <row r="230" spans="4:7" x14ac:dyDescent="0.25">
      <c r="D230" s="393"/>
      <c r="E230" s="346"/>
      <c r="F230" s="310"/>
      <c r="G230" s="390"/>
    </row>
    <row r="231" spans="4:7" x14ac:dyDescent="0.25">
      <c r="D231" s="393"/>
      <c r="E231" s="346"/>
      <c r="F231" s="310"/>
      <c r="G231" s="390"/>
    </row>
    <row r="232" spans="4:7" x14ac:dyDescent="0.25">
      <c r="D232" s="393"/>
      <c r="E232" s="346"/>
      <c r="F232" s="310"/>
      <c r="G232" s="390"/>
    </row>
    <row r="233" spans="4:7" x14ac:dyDescent="0.25">
      <c r="D233" s="393"/>
      <c r="E233" s="346"/>
      <c r="F233" s="310"/>
      <c r="G233" s="390"/>
    </row>
    <row r="234" spans="4:7" x14ac:dyDescent="0.25">
      <c r="D234" s="393"/>
      <c r="E234" s="346"/>
      <c r="F234" s="310"/>
      <c r="G234" s="390"/>
    </row>
    <row r="235" spans="4:7" x14ac:dyDescent="0.25">
      <c r="D235" s="393"/>
      <c r="E235" s="346"/>
      <c r="F235" s="310"/>
      <c r="G235" s="390"/>
    </row>
    <row r="236" spans="4:7" x14ac:dyDescent="0.25">
      <c r="D236" s="393"/>
      <c r="E236" s="346"/>
      <c r="F236" s="310"/>
      <c r="G236" s="390"/>
    </row>
    <row r="237" spans="4:7" x14ac:dyDescent="0.25">
      <c r="D237" s="393"/>
      <c r="E237" s="346"/>
      <c r="F237" s="310"/>
      <c r="G237" s="390"/>
    </row>
    <row r="238" spans="4:7" x14ac:dyDescent="0.25">
      <c r="D238" s="393"/>
      <c r="E238" s="346"/>
      <c r="F238" s="310"/>
      <c r="G238" s="390"/>
    </row>
    <row r="239" spans="4:7" x14ac:dyDescent="0.25">
      <c r="D239" s="393"/>
      <c r="E239" s="346"/>
      <c r="F239" s="310"/>
      <c r="G239" s="390"/>
    </row>
    <row r="240" spans="4:7" x14ac:dyDescent="0.25">
      <c r="D240" s="393"/>
      <c r="E240" s="346"/>
      <c r="F240" s="310"/>
      <c r="G240" s="390"/>
    </row>
    <row r="241" spans="4:7" x14ac:dyDescent="0.25">
      <c r="D241" s="393"/>
      <c r="E241" s="346"/>
      <c r="F241" s="310"/>
      <c r="G241" s="390"/>
    </row>
    <row r="242" spans="4:7" x14ac:dyDescent="0.25">
      <c r="D242" s="393"/>
      <c r="E242" s="346"/>
      <c r="F242" s="310"/>
      <c r="G242" s="390"/>
    </row>
    <row r="243" spans="4:7" x14ac:dyDescent="0.25">
      <c r="D243" s="393"/>
      <c r="E243" s="346"/>
      <c r="F243" s="310"/>
      <c r="G243" s="390"/>
    </row>
    <row r="244" spans="4:7" x14ac:dyDescent="0.25">
      <c r="D244" s="393"/>
      <c r="E244" s="346"/>
      <c r="F244" s="310"/>
      <c r="G244" s="390"/>
    </row>
    <row r="245" spans="4:7" x14ac:dyDescent="0.25">
      <c r="D245" s="393"/>
      <c r="E245" s="346"/>
      <c r="F245" s="310"/>
      <c r="G245" s="390"/>
    </row>
    <row r="246" spans="4:7" x14ac:dyDescent="0.25">
      <c r="D246" s="393"/>
      <c r="E246" s="346"/>
      <c r="F246" s="310"/>
      <c r="G246" s="390"/>
    </row>
    <row r="247" spans="4:7" x14ac:dyDescent="0.25">
      <c r="D247" s="393"/>
      <c r="E247" s="346"/>
      <c r="F247" s="310"/>
      <c r="G247" s="390"/>
    </row>
    <row r="248" spans="4:7" x14ac:dyDescent="0.25">
      <c r="D248" s="393"/>
      <c r="E248" s="346"/>
      <c r="F248" s="310"/>
      <c r="G248" s="390"/>
    </row>
    <row r="249" spans="4:7" x14ac:dyDescent="0.25">
      <c r="D249" s="393"/>
      <c r="E249" s="346"/>
      <c r="F249" s="310"/>
      <c r="G249" s="390"/>
    </row>
    <row r="250" spans="4:7" x14ac:dyDescent="0.25">
      <c r="D250" s="393"/>
      <c r="E250" s="346"/>
      <c r="F250" s="310"/>
      <c r="G250" s="390"/>
    </row>
    <row r="251" spans="4:7" x14ac:dyDescent="0.25">
      <c r="D251" s="393"/>
      <c r="E251" s="346"/>
      <c r="F251" s="310"/>
      <c r="G251" s="390"/>
    </row>
    <row r="252" spans="4:7" x14ac:dyDescent="0.25">
      <c r="D252" s="393"/>
      <c r="E252" s="346"/>
      <c r="F252" s="310"/>
      <c r="G252" s="390"/>
    </row>
    <row r="253" spans="4:7" x14ac:dyDescent="0.25">
      <c r="D253" s="393"/>
      <c r="E253" s="346"/>
      <c r="F253" s="310"/>
      <c r="G253" s="390"/>
    </row>
    <row r="254" spans="4:7" x14ac:dyDescent="0.25">
      <c r="D254" s="393"/>
      <c r="E254" s="346"/>
      <c r="F254" s="310"/>
      <c r="G254" s="390"/>
    </row>
    <row r="255" spans="4:7" x14ac:dyDescent="0.25">
      <c r="D255" s="393"/>
      <c r="E255" s="346"/>
      <c r="F255" s="310"/>
      <c r="G255" s="390"/>
    </row>
    <row r="256" spans="4:7" x14ac:dyDescent="0.25">
      <c r="D256" s="393"/>
      <c r="E256" s="346"/>
      <c r="F256" s="310"/>
      <c r="G256" s="390"/>
    </row>
    <row r="257" spans="4:7" x14ac:dyDescent="0.25">
      <c r="D257" s="393"/>
      <c r="E257" s="346"/>
      <c r="F257" s="310"/>
      <c r="G257" s="390"/>
    </row>
    <row r="258" spans="4:7" x14ac:dyDescent="0.25">
      <c r="D258" s="393"/>
      <c r="E258" s="346"/>
      <c r="F258" s="310"/>
      <c r="G258" s="390"/>
    </row>
    <row r="259" spans="4:7" x14ac:dyDescent="0.25">
      <c r="D259" s="393"/>
      <c r="E259" s="346"/>
      <c r="F259" s="310"/>
      <c r="G259" s="390"/>
    </row>
    <row r="260" spans="4:7" x14ac:dyDescent="0.25">
      <c r="D260" s="393"/>
      <c r="E260" s="346"/>
      <c r="F260" s="310"/>
      <c r="G260" s="390"/>
    </row>
    <row r="261" spans="4:7" x14ac:dyDescent="0.25">
      <c r="D261" s="393"/>
      <c r="E261" s="346"/>
      <c r="F261" s="310"/>
      <c r="G261" s="390"/>
    </row>
    <row r="262" spans="4:7" x14ac:dyDescent="0.25">
      <c r="D262" s="393"/>
      <c r="E262" s="346"/>
      <c r="F262" s="310"/>
      <c r="G262" s="390"/>
    </row>
    <row r="263" spans="4:7" x14ac:dyDescent="0.25">
      <c r="D263" s="393"/>
      <c r="E263" s="346"/>
      <c r="F263" s="310"/>
      <c r="G263" s="390"/>
    </row>
    <row r="264" spans="4:7" x14ac:dyDescent="0.25">
      <c r="D264" s="393"/>
      <c r="E264" s="346"/>
      <c r="F264" s="310"/>
      <c r="G264" s="390"/>
    </row>
    <row r="265" spans="4:7" x14ac:dyDescent="0.25">
      <c r="D265" s="393"/>
      <c r="E265" s="346"/>
      <c r="F265" s="310"/>
      <c r="G265" s="390"/>
    </row>
    <row r="266" spans="4:7" x14ac:dyDescent="0.25">
      <c r="D266" s="393"/>
      <c r="E266" s="346"/>
      <c r="F266" s="310"/>
      <c r="G266" s="390"/>
    </row>
    <row r="267" spans="4:7" x14ac:dyDescent="0.25">
      <c r="D267" s="393"/>
      <c r="E267" s="346"/>
      <c r="F267" s="310"/>
      <c r="G267" s="390"/>
    </row>
    <row r="268" spans="4:7" x14ac:dyDescent="0.25">
      <c r="D268" s="393"/>
      <c r="E268" s="346"/>
      <c r="F268" s="310"/>
      <c r="G268" s="390"/>
    </row>
    <row r="269" spans="4:7" x14ac:dyDescent="0.25">
      <c r="D269" s="393"/>
      <c r="E269" s="346"/>
      <c r="F269" s="310"/>
      <c r="G269" s="390"/>
    </row>
    <row r="270" spans="4:7" x14ac:dyDescent="0.25">
      <c r="D270" s="393"/>
      <c r="E270" s="346"/>
      <c r="F270" s="310"/>
      <c r="G270" s="390"/>
    </row>
    <row r="271" spans="4:7" x14ac:dyDescent="0.25">
      <c r="D271" s="393"/>
      <c r="E271" s="346"/>
      <c r="F271" s="310"/>
      <c r="G271" s="390"/>
    </row>
    <row r="272" spans="4:7" x14ac:dyDescent="0.25">
      <c r="D272" s="393"/>
      <c r="E272" s="346"/>
      <c r="F272" s="310"/>
      <c r="G272" s="390"/>
    </row>
    <row r="273" spans="4:7" x14ac:dyDescent="0.25">
      <c r="D273" s="393"/>
      <c r="E273" s="346"/>
      <c r="F273" s="310"/>
      <c r="G273" s="390"/>
    </row>
    <row r="274" spans="4:7" x14ac:dyDescent="0.25">
      <c r="D274" s="393"/>
      <c r="E274" s="346"/>
      <c r="F274" s="310"/>
      <c r="G274" s="390"/>
    </row>
    <row r="275" spans="4:7" x14ac:dyDescent="0.25">
      <c r="D275" s="393"/>
      <c r="E275" s="346"/>
      <c r="F275" s="310"/>
      <c r="G275" s="390"/>
    </row>
    <row r="276" spans="4:7" x14ac:dyDescent="0.25">
      <c r="D276" s="393"/>
      <c r="E276" s="346"/>
      <c r="F276" s="310"/>
      <c r="G276" s="390"/>
    </row>
    <row r="277" spans="4:7" x14ac:dyDescent="0.25">
      <c r="D277" s="393"/>
      <c r="E277" s="346"/>
      <c r="F277" s="310"/>
      <c r="G277" s="390"/>
    </row>
    <row r="278" spans="4:7" x14ac:dyDescent="0.25">
      <c r="D278" s="393"/>
      <c r="E278" s="346"/>
      <c r="F278" s="310"/>
      <c r="G278" s="390"/>
    </row>
    <row r="279" spans="4:7" x14ac:dyDescent="0.25">
      <c r="D279" s="393"/>
      <c r="E279" s="346"/>
      <c r="F279" s="310"/>
      <c r="G279" s="390"/>
    </row>
    <row r="280" spans="4:7" x14ac:dyDescent="0.25">
      <c r="D280" s="393"/>
      <c r="E280" s="346"/>
      <c r="F280" s="310"/>
      <c r="G280" s="390"/>
    </row>
    <row r="281" spans="4:7" x14ac:dyDescent="0.25">
      <c r="D281" s="393"/>
      <c r="E281" s="346"/>
      <c r="F281" s="310"/>
      <c r="G281" s="390"/>
    </row>
    <row r="282" spans="4:7" x14ac:dyDescent="0.25">
      <c r="D282" s="393"/>
      <c r="E282" s="346"/>
      <c r="F282" s="310"/>
      <c r="G282" s="390"/>
    </row>
    <row r="283" spans="4:7" x14ac:dyDescent="0.25">
      <c r="D283" s="393"/>
      <c r="E283" s="346"/>
      <c r="F283" s="310"/>
      <c r="G283" s="390"/>
    </row>
    <row r="284" spans="4:7" x14ac:dyDescent="0.25">
      <c r="D284" s="393"/>
      <c r="E284" s="346"/>
      <c r="F284" s="310"/>
      <c r="G284" s="390"/>
    </row>
    <row r="285" spans="4:7" x14ac:dyDescent="0.25">
      <c r="D285" s="393"/>
      <c r="E285" s="346"/>
      <c r="F285" s="310"/>
      <c r="G285" s="390"/>
    </row>
    <row r="286" spans="4:7" x14ac:dyDescent="0.25">
      <c r="D286" s="393"/>
      <c r="E286" s="346"/>
      <c r="F286" s="310"/>
      <c r="G286" s="390"/>
    </row>
    <row r="287" spans="4:7" x14ac:dyDescent="0.25">
      <c r="D287" s="393"/>
      <c r="E287" s="346"/>
      <c r="F287" s="310"/>
      <c r="G287" s="390"/>
    </row>
    <row r="288" spans="4:7" x14ac:dyDescent="0.25">
      <c r="D288" s="393"/>
      <c r="E288" s="346"/>
      <c r="F288" s="310"/>
      <c r="G288" s="390"/>
    </row>
    <row r="289" spans="4:7" x14ac:dyDescent="0.25">
      <c r="D289" s="393"/>
      <c r="E289" s="346"/>
      <c r="F289" s="310"/>
      <c r="G289" s="390"/>
    </row>
    <row r="290" spans="4:7" x14ac:dyDescent="0.25">
      <c r="D290" s="393"/>
      <c r="E290" s="346"/>
      <c r="F290" s="310"/>
      <c r="G290" s="390"/>
    </row>
    <row r="291" spans="4:7" x14ac:dyDescent="0.25">
      <c r="D291" s="393"/>
      <c r="E291" s="346"/>
      <c r="F291" s="310"/>
      <c r="G291" s="390"/>
    </row>
    <row r="292" spans="4:7" x14ac:dyDescent="0.25">
      <c r="D292" s="393"/>
      <c r="E292" s="346"/>
      <c r="F292" s="310"/>
      <c r="G292" s="390"/>
    </row>
    <row r="293" spans="4:7" x14ac:dyDescent="0.25">
      <c r="D293" s="393"/>
      <c r="E293" s="346"/>
      <c r="F293" s="310"/>
      <c r="G293" s="390"/>
    </row>
    <row r="294" spans="4:7" x14ac:dyDescent="0.25">
      <c r="D294" s="393"/>
      <c r="E294" s="346"/>
      <c r="F294" s="310"/>
      <c r="G294" s="390"/>
    </row>
    <row r="295" spans="4:7" x14ac:dyDescent="0.25">
      <c r="D295" s="393"/>
      <c r="E295" s="346"/>
      <c r="F295" s="310"/>
      <c r="G295" s="390"/>
    </row>
    <row r="296" spans="4:7" x14ac:dyDescent="0.25">
      <c r="D296" s="393"/>
      <c r="E296" s="346"/>
      <c r="F296" s="310"/>
      <c r="G296" s="390"/>
    </row>
    <row r="297" spans="4:7" x14ac:dyDescent="0.25">
      <c r="D297" s="393"/>
      <c r="E297" s="346"/>
      <c r="F297" s="310"/>
      <c r="G297" s="390"/>
    </row>
    <row r="298" spans="4:7" x14ac:dyDescent="0.25">
      <c r="D298" s="393"/>
      <c r="E298" s="346"/>
      <c r="F298" s="310"/>
      <c r="G298" s="390"/>
    </row>
    <row r="299" spans="4:7" x14ac:dyDescent="0.25">
      <c r="D299" s="393"/>
      <c r="E299" s="346"/>
      <c r="F299" s="310"/>
      <c r="G299" s="390"/>
    </row>
    <row r="300" spans="4:7" x14ac:dyDescent="0.25">
      <c r="D300" s="393"/>
      <c r="E300" s="346"/>
      <c r="F300" s="310"/>
      <c r="G300" s="390"/>
    </row>
    <row r="301" spans="4:7" x14ac:dyDescent="0.25">
      <c r="D301" s="393"/>
      <c r="E301" s="346"/>
      <c r="F301" s="310"/>
      <c r="G301" s="390"/>
    </row>
    <row r="302" spans="4:7" x14ac:dyDescent="0.25">
      <c r="D302" s="393"/>
      <c r="E302" s="346"/>
      <c r="F302" s="310"/>
      <c r="G302" s="390"/>
    </row>
    <row r="303" spans="4:7" x14ac:dyDescent="0.25">
      <c r="D303" s="393"/>
      <c r="E303" s="346"/>
      <c r="F303" s="310"/>
      <c r="G303" s="390"/>
    </row>
    <row r="304" spans="4:7" x14ac:dyDescent="0.25">
      <c r="D304" s="393"/>
      <c r="E304" s="346"/>
      <c r="F304" s="310"/>
      <c r="G304" s="390"/>
    </row>
    <row r="305" spans="4:7" x14ac:dyDescent="0.25">
      <c r="D305" s="393"/>
      <c r="E305" s="346"/>
      <c r="F305" s="310"/>
      <c r="G305" s="390"/>
    </row>
    <row r="306" spans="4:7" x14ac:dyDescent="0.25">
      <c r="D306" s="393"/>
      <c r="E306" s="346"/>
      <c r="F306" s="310"/>
      <c r="G306" s="390"/>
    </row>
    <row r="307" spans="4:7" x14ac:dyDescent="0.25">
      <c r="D307" s="393"/>
      <c r="E307" s="346"/>
      <c r="F307" s="310"/>
      <c r="G307" s="390"/>
    </row>
    <row r="308" spans="4:7" x14ac:dyDescent="0.25">
      <c r="D308" s="393"/>
      <c r="E308" s="346"/>
      <c r="F308" s="310"/>
      <c r="G308" s="390"/>
    </row>
    <row r="309" spans="4:7" x14ac:dyDescent="0.25">
      <c r="D309" s="393"/>
      <c r="E309" s="346"/>
      <c r="F309" s="310"/>
      <c r="G309" s="390"/>
    </row>
    <row r="310" spans="4:7" x14ac:dyDescent="0.25">
      <c r="D310" s="393"/>
      <c r="E310" s="346"/>
      <c r="F310" s="310"/>
      <c r="G310" s="390"/>
    </row>
    <row r="311" spans="4:7" x14ac:dyDescent="0.25">
      <c r="D311" s="393"/>
      <c r="E311" s="346"/>
      <c r="F311" s="310"/>
      <c r="G311" s="390"/>
    </row>
    <row r="312" spans="4:7" x14ac:dyDescent="0.25">
      <c r="D312" s="393"/>
      <c r="E312" s="346"/>
      <c r="F312" s="310"/>
      <c r="G312" s="390"/>
    </row>
    <row r="313" spans="4:7" x14ac:dyDescent="0.25">
      <c r="D313" s="393"/>
      <c r="E313" s="346"/>
      <c r="F313" s="310"/>
      <c r="G313" s="390"/>
    </row>
    <row r="314" spans="4:7" x14ac:dyDescent="0.25">
      <c r="D314" s="393"/>
      <c r="E314" s="346"/>
      <c r="F314" s="310"/>
      <c r="G314" s="390"/>
    </row>
    <row r="315" spans="4:7" x14ac:dyDescent="0.25">
      <c r="D315" s="393"/>
      <c r="E315" s="346"/>
      <c r="F315" s="310"/>
      <c r="G315" s="390"/>
    </row>
    <row r="316" spans="4:7" x14ac:dyDescent="0.25">
      <c r="D316" s="393"/>
      <c r="E316" s="346"/>
      <c r="F316" s="310"/>
      <c r="G316" s="390"/>
    </row>
    <row r="317" spans="4:7" x14ac:dyDescent="0.25">
      <c r="D317" s="393"/>
      <c r="E317" s="346"/>
      <c r="F317" s="310"/>
      <c r="G317" s="390"/>
    </row>
    <row r="318" spans="4:7" x14ac:dyDescent="0.25">
      <c r="D318" s="393"/>
      <c r="E318" s="346"/>
      <c r="F318" s="310"/>
      <c r="G318" s="390"/>
    </row>
    <row r="319" spans="4:7" x14ac:dyDescent="0.25">
      <c r="D319" s="393"/>
      <c r="E319" s="346"/>
      <c r="F319" s="310"/>
      <c r="G319" s="390"/>
    </row>
    <row r="320" spans="4:7" x14ac:dyDescent="0.25">
      <c r="D320" s="393"/>
      <c r="E320" s="346"/>
      <c r="F320" s="310"/>
      <c r="G320" s="390"/>
    </row>
    <row r="321" spans="4:7" x14ac:dyDescent="0.25">
      <c r="D321" s="393"/>
      <c r="E321" s="346"/>
      <c r="F321" s="310"/>
      <c r="G321" s="390"/>
    </row>
    <row r="322" spans="4:7" x14ac:dyDescent="0.25">
      <c r="D322" s="393"/>
      <c r="E322" s="346"/>
      <c r="F322" s="310"/>
      <c r="G322" s="390"/>
    </row>
    <row r="323" spans="4:7" x14ac:dyDescent="0.25">
      <c r="D323" s="393"/>
      <c r="E323" s="346"/>
      <c r="F323" s="310"/>
      <c r="G323" s="390"/>
    </row>
    <row r="324" spans="4:7" x14ac:dyDescent="0.25">
      <c r="D324" s="393"/>
      <c r="E324" s="346"/>
      <c r="F324" s="310"/>
      <c r="G324" s="390"/>
    </row>
    <row r="325" spans="4:7" x14ac:dyDescent="0.25">
      <c r="D325" s="393"/>
      <c r="E325" s="346"/>
      <c r="F325" s="310"/>
      <c r="G325" s="390"/>
    </row>
    <row r="326" spans="4:7" x14ac:dyDescent="0.25">
      <c r="D326" s="393"/>
      <c r="E326" s="346"/>
      <c r="F326" s="310"/>
      <c r="G326" s="390"/>
    </row>
    <row r="327" spans="4:7" x14ac:dyDescent="0.25">
      <c r="D327" s="393"/>
      <c r="E327" s="346"/>
      <c r="F327" s="310"/>
      <c r="G327" s="390"/>
    </row>
    <row r="328" spans="4:7" x14ac:dyDescent="0.25">
      <c r="D328" s="393"/>
      <c r="E328" s="346"/>
      <c r="F328" s="310"/>
      <c r="G328" s="390"/>
    </row>
    <row r="329" spans="4:7" x14ac:dyDescent="0.25">
      <c r="D329" s="393"/>
      <c r="E329" s="346"/>
      <c r="F329" s="310"/>
      <c r="G329" s="390"/>
    </row>
    <row r="330" spans="4:7" x14ac:dyDescent="0.25">
      <c r="D330" s="393"/>
      <c r="E330" s="346"/>
      <c r="F330" s="310"/>
      <c r="G330" s="390"/>
    </row>
    <row r="331" spans="4:7" x14ac:dyDescent="0.25">
      <c r="D331" s="393"/>
      <c r="E331" s="346"/>
      <c r="F331" s="310"/>
      <c r="G331" s="390"/>
    </row>
    <row r="332" spans="4:7" x14ac:dyDescent="0.25">
      <c r="D332" s="393"/>
      <c r="E332" s="346"/>
      <c r="F332" s="310"/>
      <c r="G332" s="390"/>
    </row>
    <row r="333" spans="4:7" x14ac:dyDescent="0.25">
      <c r="D333" s="393"/>
      <c r="E333" s="346"/>
      <c r="F333" s="310"/>
      <c r="G333" s="390"/>
    </row>
    <row r="334" spans="4:7" x14ac:dyDescent="0.25">
      <c r="D334" s="393"/>
      <c r="E334" s="346"/>
      <c r="F334" s="310"/>
      <c r="G334" s="390"/>
    </row>
    <row r="335" spans="4:7" x14ac:dyDescent="0.25">
      <c r="D335" s="393"/>
      <c r="E335" s="346"/>
      <c r="F335" s="310"/>
      <c r="G335" s="390"/>
    </row>
    <row r="336" spans="4:7" x14ac:dyDescent="0.25">
      <c r="D336" s="393"/>
      <c r="E336" s="346"/>
      <c r="F336" s="310"/>
      <c r="G336" s="390"/>
    </row>
    <row r="337" spans="4:7" x14ac:dyDescent="0.25">
      <c r="D337" s="393"/>
      <c r="E337" s="346"/>
      <c r="F337" s="310"/>
      <c r="G337" s="390"/>
    </row>
    <row r="338" spans="4:7" x14ac:dyDescent="0.25">
      <c r="D338" s="393"/>
      <c r="E338" s="346"/>
      <c r="F338" s="310"/>
      <c r="G338" s="390"/>
    </row>
    <row r="339" spans="4:7" x14ac:dyDescent="0.25">
      <c r="D339" s="393"/>
      <c r="E339" s="346"/>
      <c r="F339" s="310"/>
      <c r="G339" s="390"/>
    </row>
    <row r="340" spans="4:7" x14ac:dyDescent="0.25">
      <c r="D340" s="393"/>
      <c r="E340" s="346"/>
      <c r="F340" s="310"/>
      <c r="G340" s="390"/>
    </row>
    <row r="341" spans="4:7" x14ac:dyDescent="0.25">
      <c r="D341" s="393"/>
      <c r="E341" s="346"/>
      <c r="F341" s="310"/>
      <c r="G341" s="390"/>
    </row>
    <row r="342" spans="4:7" x14ac:dyDescent="0.25">
      <c r="D342" s="393"/>
      <c r="E342" s="346"/>
      <c r="F342" s="310"/>
      <c r="G342" s="390"/>
    </row>
    <row r="343" spans="4:7" x14ac:dyDescent="0.25">
      <c r="D343" s="393"/>
      <c r="E343" s="346"/>
      <c r="F343" s="310"/>
      <c r="G343" s="390"/>
    </row>
    <row r="344" spans="4:7" x14ac:dyDescent="0.25">
      <c r="D344" s="393"/>
      <c r="E344" s="346"/>
      <c r="F344" s="310"/>
      <c r="G344" s="390"/>
    </row>
    <row r="345" spans="4:7" x14ac:dyDescent="0.25">
      <c r="D345" s="393"/>
      <c r="E345" s="346"/>
      <c r="F345" s="310"/>
      <c r="G345" s="390"/>
    </row>
    <row r="346" spans="4:7" x14ac:dyDescent="0.25">
      <c r="D346" s="393"/>
      <c r="E346" s="346"/>
      <c r="F346" s="310"/>
      <c r="G346" s="390"/>
    </row>
    <row r="347" spans="4:7" x14ac:dyDescent="0.25">
      <c r="D347" s="393"/>
      <c r="E347" s="346"/>
      <c r="F347" s="310"/>
      <c r="G347" s="390"/>
    </row>
    <row r="348" spans="4:7" x14ac:dyDescent="0.25">
      <c r="D348" s="393"/>
      <c r="E348" s="346"/>
      <c r="F348" s="310"/>
      <c r="G348" s="390"/>
    </row>
    <row r="349" spans="4:7" x14ac:dyDescent="0.25">
      <c r="D349" s="393"/>
      <c r="E349" s="346"/>
      <c r="F349" s="310"/>
      <c r="G349" s="390"/>
    </row>
    <row r="350" spans="4:7" x14ac:dyDescent="0.25">
      <c r="D350" s="393"/>
      <c r="E350" s="346"/>
      <c r="F350" s="310"/>
      <c r="G350" s="390"/>
    </row>
    <row r="351" spans="4:7" x14ac:dyDescent="0.25">
      <c r="D351" s="393"/>
      <c r="E351" s="346"/>
      <c r="F351" s="310"/>
      <c r="G351" s="390"/>
    </row>
    <row r="352" spans="4:7" x14ac:dyDescent="0.25">
      <c r="D352" s="393"/>
      <c r="E352" s="346"/>
      <c r="F352" s="310"/>
      <c r="G352" s="390"/>
    </row>
    <row r="353" spans="4:7" x14ac:dyDescent="0.25">
      <c r="D353" s="393"/>
      <c r="E353" s="346"/>
      <c r="F353" s="310"/>
      <c r="G353" s="390"/>
    </row>
    <row r="354" spans="4:7" x14ac:dyDescent="0.25">
      <c r="D354" s="393"/>
      <c r="E354" s="346"/>
      <c r="F354" s="310"/>
      <c r="G354" s="390"/>
    </row>
    <row r="355" spans="4:7" x14ac:dyDescent="0.25">
      <c r="D355" s="393"/>
      <c r="E355" s="346"/>
      <c r="F355" s="310"/>
      <c r="G355" s="390"/>
    </row>
    <row r="356" spans="4:7" x14ac:dyDescent="0.25">
      <c r="D356" s="393"/>
      <c r="E356" s="346"/>
      <c r="F356" s="310"/>
      <c r="G356" s="390"/>
    </row>
    <row r="357" spans="4:7" x14ac:dyDescent="0.25">
      <c r="D357" s="393"/>
      <c r="E357" s="346"/>
      <c r="F357" s="310"/>
      <c r="G357" s="390"/>
    </row>
    <row r="358" spans="4:7" x14ac:dyDescent="0.25">
      <c r="D358" s="393"/>
      <c r="E358" s="346"/>
      <c r="F358" s="310"/>
      <c r="G358" s="390"/>
    </row>
    <row r="359" spans="4:7" x14ac:dyDescent="0.25">
      <c r="D359" s="393"/>
      <c r="E359" s="346"/>
      <c r="F359" s="310"/>
      <c r="G359" s="390"/>
    </row>
    <row r="360" spans="4:7" x14ac:dyDescent="0.25">
      <c r="D360" s="393"/>
      <c r="E360" s="346"/>
      <c r="F360" s="310"/>
      <c r="G360" s="390"/>
    </row>
    <row r="361" spans="4:7" x14ac:dyDescent="0.25">
      <c r="D361" s="393"/>
      <c r="E361" s="346"/>
      <c r="F361" s="310"/>
      <c r="G361" s="390"/>
    </row>
    <row r="362" spans="4:7" x14ac:dyDescent="0.25">
      <c r="D362" s="393"/>
      <c r="E362" s="346"/>
      <c r="F362" s="310"/>
      <c r="G362" s="390"/>
    </row>
    <row r="363" spans="4:7" x14ac:dyDescent="0.25">
      <c r="D363" s="393"/>
      <c r="E363" s="346"/>
      <c r="F363" s="310"/>
      <c r="G363" s="390"/>
    </row>
    <row r="364" spans="4:7" x14ac:dyDescent="0.25">
      <c r="D364" s="393"/>
      <c r="E364" s="346"/>
      <c r="F364" s="310"/>
      <c r="G364" s="390"/>
    </row>
    <row r="365" spans="4:7" x14ac:dyDescent="0.25">
      <c r="D365" s="393"/>
      <c r="E365" s="346"/>
      <c r="F365" s="310"/>
      <c r="G365" s="390"/>
    </row>
    <row r="366" spans="4:7" x14ac:dyDescent="0.25">
      <c r="D366" s="393"/>
      <c r="E366" s="346"/>
      <c r="F366" s="310"/>
      <c r="G366" s="390"/>
    </row>
    <row r="367" spans="4:7" x14ac:dyDescent="0.25">
      <c r="D367" s="393"/>
      <c r="E367" s="346"/>
      <c r="F367" s="310"/>
      <c r="G367" s="390"/>
    </row>
    <row r="368" spans="4:7" x14ac:dyDescent="0.25">
      <c r="D368" s="393"/>
      <c r="E368" s="346"/>
      <c r="F368" s="310"/>
      <c r="G368" s="390"/>
    </row>
    <row r="369" spans="4:7" x14ac:dyDescent="0.25">
      <c r="D369" s="393"/>
      <c r="E369" s="346"/>
      <c r="F369" s="310"/>
      <c r="G369" s="390"/>
    </row>
    <row r="370" spans="4:7" x14ac:dyDescent="0.25">
      <c r="D370" s="393"/>
      <c r="E370" s="346"/>
      <c r="F370" s="310"/>
      <c r="G370" s="390"/>
    </row>
    <row r="371" spans="4:7" x14ac:dyDescent="0.25">
      <c r="D371" s="393"/>
      <c r="E371" s="346"/>
      <c r="F371" s="310"/>
      <c r="G371" s="390"/>
    </row>
    <row r="372" spans="4:7" x14ac:dyDescent="0.25">
      <c r="D372" s="393"/>
      <c r="E372" s="346"/>
      <c r="F372" s="310"/>
      <c r="G372" s="390"/>
    </row>
    <row r="373" spans="4:7" x14ac:dyDescent="0.25">
      <c r="D373" s="393"/>
      <c r="E373" s="346"/>
      <c r="F373" s="310"/>
      <c r="G373" s="390"/>
    </row>
    <row r="374" spans="4:7" x14ac:dyDescent="0.25">
      <c r="D374" s="393"/>
      <c r="E374" s="346"/>
      <c r="F374" s="310"/>
      <c r="G374" s="390"/>
    </row>
    <row r="375" spans="4:7" x14ac:dyDescent="0.25">
      <c r="D375" s="393"/>
      <c r="E375" s="346"/>
      <c r="F375" s="310"/>
      <c r="G375" s="390"/>
    </row>
  </sheetData>
  <mergeCells count="27">
    <mergeCell ref="A198:E198"/>
    <mergeCell ref="B201:D201"/>
    <mergeCell ref="A153:F153"/>
    <mergeCell ref="A179:F179"/>
    <mergeCell ref="A181:F181"/>
    <mergeCell ref="A183:F183"/>
    <mergeCell ref="A190:F190"/>
    <mergeCell ref="A196:F196"/>
    <mergeCell ref="C200:F200"/>
    <mergeCell ref="A146:F146"/>
    <mergeCell ref="A6:F6"/>
    <mergeCell ref="A9:F9"/>
    <mergeCell ref="A11:F11"/>
    <mergeCell ref="A15:F15"/>
    <mergeCell ref="A18:F18"/>
    <mergeCell ref="A27:F27"/>
    <mergeCell ref="A42:F42"/>
    <mergeCell ref="A84:F84"/>
    <mergeCell ref="A91:F91"/>
    <mergeCell ref="A107:F107"/>
    <mergeCell ref="A127:F127"/>
    <mergeCell ref="A4:G4"/>
    <mergeCell ref="A1:D1"/>
    <mergeCell ref="F1:G1"/>
    <mergeCell ref="A2:D2"/>
    <mergeCell ref="F2:G2"/>
    <mergeCell ref="A3:D3"/>
  </mergeCells>
  <conditionalFormatting sqref="B197:B1048576 B1:B5 B7:B8 B10 B12:B14 B16:B17 B19:B26 B28:B41 B43:B83 B85:B90 B92:B106 B108:B126 B128:B145 B147:B152 B154:B178 B180 B182 B184:B189 B191:B195">
    <cfRule type="duplicateValues" dxfId="4" priority="5"/>
  </conditionalFormatting>
  <conditionalFormatting sqref="C1:C201 C376:C1048576">
    <cfRule type="duplicateValues" dxfId="3" priority="3"/>
  </conditionalFormatting>
  <conditionalFormatting sqref="C164">
    <cfRule type="duplicateValues" dxfId="2" priority="2"/>
  </conditionalFormatting>
  <conditionalFormatting sqref="C154">
    <cfRule type="duplicateValues" dxfId="1" priority="1"/>
  </conditionalFormatting>
  <pageMargins left="0.38" right="0.27" top="0.27" bottom="0.33" header="0" footer="0"/>
  <pageSetup fitToWidth="0" fitToHeight="0" orientation="landscape" r:id="rId1"/>
  <headerFooter>
    <oddFooter>&amp;R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87"/>
  <sheetViews>
    <sheetView zoomScaleNormal="100" workbookViewId="0">
      <selection activeCell="E7" sqref="E7"/>
    </sheetView>
  </sheetViews>
  <sheetFormatPr defaultColWidth="11.25" defaultRowHeight="15" customHeight="1" x14ac:dyDescent="0.25"/>
  <cols>
    <col min="1" max="1" width="5" style="39" customWidth="1"/>
    <col min="2" max="2" width="10.75" style="218" customWidth="1"/>
    <col min="3" max="3" width="36.75" style="218" customWidth="1"/>
    <col min="4" max="4" width="18.5" style="218" customWidth="1"/>
    <col min="5" max="5" width="39.625" style="218" customWidth="1"/>
    <col min="6" max="6" width="35.625" style="218" customWidth="1"/>
    <col min="7" max="7" width="17.25" style="218" customWidth="1"/>
    <col min="8" max="8" width="7.5" style="218" customWidth="1"/>
    <col min="9" max="24" width="8" style="218" customWidth="1"/>
    <col min="25" max="16384" width="11.25" style="218"/>
  </cols>
  <sheetData>
    <row r="1" spans="1:24" ht="17.25" customHeight="1" x14ac:dyDescent="0.25">
      <c r="A1" s="493" t="s">
        <v>0</v>
      </c>
      <c r="B1" s="494"/>
      <c r="C1" s="494"/>
      <c r="D1" s="494"/>
      <c r="E1" s="220"/>
      <c r="F1" s="495" t="s">
        <v>1</v>
      </c>
      <c r="G1" s="496"/>
      <c r="H1" s="496"/>
      <c r="I1" s="6"/>
      <c r="J1" s="6"/>
      <c r="K1" s="6"/>
      <c r="L1" s="6"/>
      <c r="M1" s="6"/>
      <c r="N1" s="6"/>
      <c r="O1" s="6"/>
      <c r="P1" s="6"/>
      <c r="Q1" s="6"/>
      <c r="R1" s="6"/>
      <c r="S1" s="6"/>
      <c r="T1" s="6"/>
      <c r="U1" s="6"/>
      <c r="V1" s="6"/>
      <c r="W1" s="6"/>
      <c r="X1" s="6"/>
    </row>
    <row r="2" spans="1:24" ht="17.25" customHeight="1" x14ac:dyDescent="0.25">
      <c r="A2" s="493" t="s">
        <v>2</v>
      </c>
      <c r="B2" s="494"/>
      <c r="C2" s="494"/>
      <c r="D2" s="494"/>
      <c r="E2" s="220"/>
      <c r="F2" s="495" t="s">
        <v>3</v>
      </c>
      <c r="G2" s="496"/>
      <c r="H2" s="496"/>
      <c r="I2" s="6"/>
      <c r="J2" s="6"/>
      <c r="K2" s="6"/>
      <c r="L2" s="6"/>
      <c r="M2" s="6"/>
      <c r="N2" s="6"/>
      <c r="O2" s="6"/>
      <c r="P2" s="6"/>
      <c r="Q2" s="6"/>
      <c r="R2" s="6"/>
      <c r="S2" s="6"/>
      <c r="T2" s="6"/>
      <c r="U2" s="6"/>
      <c r="V2" s="6"/>
      <c r="W2" s="6"/>
      <c r="X2" s="6"/>
    </row>
    <row r="3" spans="1:24" ht="15" customHeight="1" x14ac:dyDescent="0.25">
      <c r="A3" s="497"/>
      <c r="B3" s="497"/>
      <c r="C3" s="497"/>
      <c r="D3" s="497"/>
      <c r="E3" s="220"/>
      <c r="F3" s="4"/>
      <c r="G3" s="8"/>
      <c r="H3" s="9"/>
      <c r="I3" s="6"/>
      <c r="J3" s="6"/>
      <c r="K3" s="6"/>
      <c r="L3" s="6"/>
      <c r="M3" s="6"/>
      <c r="N3" s="6"/>
      <c r="O3" s="6"/>
      <c r="P3" s="6"/>
      <c r="Q3" s="6"/>
      <c r="R3" s="6"/>
      <c r="S3" s="6"/>
      <c r="T3" s="6"/>
      <c r="U3" s="6"/>
      <c r="V3" s="6"/>
      <c r="W3" s="6"/>
      <c r="X3" s="6"/>
    </row>
    <row r="4" spans="1:24" ht="60" customHeight="1" x14ac:dyDescent="0.25">
      <c r="A4" s="498" t="s">
        <v>2042</v>
      </c>
      <c r="B4" s="499"/>
      <c r="C4" s="499"/>
      <c r="D4" s="499"/>
      <c r="E4" s="499"/>
      <c r="F4" s="499"/>
      <c r="G4" s="499"/>
      <c r="H4" s="499"/>
      <c r="I4" s="10"/>
      <c r="J4" s="10"/>
      <c r="K4" s="10"/>
      <c r="L4" s="10"/>
      <c r="M4" s="10"/>
      <c r="N4" s="10"/>
      <c r="O4" s="10"/>
      <c r="P4" s="10"/>
      <c r="Q4" s="10"/>
      <c r="R4" s="10"/>
      <c r="S4" s="10"/>
      <c r="T4" s="10"/>
      <c r="U4" s="10"/>
      <c r="V4" s="10"/>
      <c r="W4" s="10"/>
      <c r="X4" s="10"/>
    </row>
    <row r="5" spans="1:24" ht="34.5" customHeight="1" x14ac:dyDescent="0.25">
      <c r="A5" s="381" t="s">
        <v>4</v>
      </c>
      <c r="B5" s="381" t="s">
        <v>74</v>
      </c>
      <c r="C5" s="381" t="s">
        <v>5</v>
      </c>
      <c r="D5" s="381" t="s">
        <v>75</v>
      </c>
      <c r="E5" s="381" t="s">
        <v>8</v>
      </c>
      <c r="F5" s="381" t="s">
        <v>77</v>
      </c>
      <c r="G5" s="458" t="s">
        <v>10</v>
      </c>
      <c r="H5" s="381" t="s">
        <v>11</v>
      </c>
      <c r="I5" s="15"/>
      <c r="J5" s="15"/>
      <c r="K5" s="15"/>
      <c r="L5" s="15"/>
      <c r="M5" s="15"/>
      <c r="N5" s="15"/>
      <c r="O5" s="15"/>
      <c r="P5" s="15"/>
      <c r="Q5" s="15"/>
      <c r="R5" s="15"/>
      <c r="S5" s="15"/>
      <c r="T5" s="15"/>
      <c r="U5" s="15"/>
      <c r="V5" s="15"/>
      <c r="W5" s="15"/>
      <c r="X5" s="15"/>
    </row>
    <row r="6" spans="1:24" ht="23.25" customHeight="1" x14ac:dyDescent="0.25">
      <c r="A6" s="500" t="s">
        <v>1295</v>
      </c>
      <c r="B6" s="500"/>
      <c r="C6" s="500"/>
      <c r="D6" s="500"/>
      <c r="E6" s="500"/>
      <c r="F6" s="500"/>
      <c r="G6" s="16">
        <f>SUM(G7:G7)</f>
        <v>300000000</v>
      </c>
      <c r="H6" s="16"/>
      <c r="I6" s="6"/>
      <c r="J6" s="6"/>
      <c r="K6" s="6"/>
      <c r="L6" s="6"/>
      <c r="M6" s="6"/>
      <c r="N6" s="6"/>
      <c r="O6" s="6"/>
      <c r="P6" s="6"/>
      <c r="Q6" s="6"/>
      <c r="R6" s="6"/>
      <c r="S6" s="6"/>
      <c r="T6" s="6"/>
      <c r="U6" s="6"/>
      <c r="V6" s="6"/>
      <c r="W6" s="6"/>
      <c r="X6" s="6"/>
    </row>
    <row r="7" spans="1:24" ht="92.25" customHeight="1" x14ac:dyDescent="0.25">
      <c r="A7" s="17">
        <v>32</v>
      </c>
      <c r="B7" s="49"/>
      <c r="C7" s="18" t="s">
        <v>506</v>
      </c>
      <c r="D7" s="18" t="s">
        <v>507</v>
      </c>
      <c r="E7" s="18" t="s">
        <v>508</v>
      </c>
      <c r="F7" s="19" t="s">
        <v>509</v>
      </c>
      <c r="G7" s="72">
        <v>300000000</v>
      </c>
      <c r="H7" s="72"/>
      <c r="I7" s="6"/>
      <c r="J7" s="6"/>
      <c r="K7" s="6"/>
      <c r="L7" s="6"/>
      <c r="M7" s="6"/>
      <c r="N7" s="6"/>
      <c r="O7" s="6"/>
      <c r="P7" s="6"/>
      <c r="Q7" s="6"/>
      <c r="R7" s="6"/>
      <c r="S7" s="6"/>
      <c r="T7" s="6"/>
      <c r="U7" s="6"/>
      <c r="V7" s="6"/>
      <c r="W7" s="6"/>
      <c r="X7" s="6"/>
    </row>
    <row r="8" spans="1:24" ht="23.25" customHeight="1" x14ac:dyDescent="0.25">
      <c r="A8" s="501" t="s">
        <v>937</v>
      </c>
      <c r="B8" s="502"/>
      <c r="C8" s="502"/>
      <c r="D8" s="502"/>
      <c r="E8" s="502"/>
      <c r="F8" s="503"/>
      <c r="G8" s="459">
        <f>SUM(G9:G9)</f>
        <v>300000000</v>
      </c>
      <c r="H8" s="460"/>
      <c r="I8" s="6"/>
      <c r="J8" s="6"/>
      <c r="K8" s="6"/>
      <c r="L8" s="6"/>
      <c r="M8" s="6"/>
      <c r="N8" s="6"/>
      <c r="O8" s="6"/>
      <c r="P8" s="6"/>
      <c r="Q8" s="6"/>
      <c r="R8" s="6"/>
      <c r="S8" s="6"/>
      <c r="T8" s="6"/>
      <c r="U8" s="6"/>
      <c r="V8" s="6"/>
      <c r="W8" s="6"/>
      <c r="X8" s="6"/>
    </row>
    <row r="9" spans="1:24" ht="153" customHeight="1" x14ac:dyDescent="0.25">
      <c r="A9" s="461">
        <v>92</v>
      </c>
      <c r="B9" s="378" t="s">
        <v>343</v>
      </c>
      <c r="C9" s="401" t="s">
        <v>344</v>
      </c>
      <c r="D9" s="402" t="s">
        <v>345</v>
      </c>
      <c r="E9" s="401" t="s">
        <v>346</v>
      </c>
      <c r="F9" s="401" t="s">
        <v>2041</v>
      </c>
      <c r="G9" s="462">
        <v>300000000</v>
      </c>
      <c r="H9" s="463"/>
      <c r="I9" s="6"/>
      <c r="J9" s="6"/>
      <c r="K9" s="6"/>
      <c r="L9" s="6"/>
      <c r="M9" s="6"/>
      <c r="N9" s="6"/>
      <c r="O9" s="6"/>
      <c r="P9" s="6"/>
      <c r="Q9" s="6"/>
      <c r="R9" s="6"/>
      <c r="S9" s="6"/>
      <c r="T9" s="6"/>
      <c r="U9" s="6"/>
      <c r="V9" s="6"/>
      <c r="W9" s="6"/>
      <c r="X9" s="6"/>
    </row>
    <row r="10" spans="1:24" ht="29.25" customHeight="1" x14ac:dyDescent="0.25">
      <c r="A10" s="508" t="s">
        <v>72</v>
      </c>
      <c r="B10" s="508"/>
      <c r="C10" s="508"/>
      <c r="D10" s="508"/>
      <c r="E10" s="508"/>
      <c r="F10" s="126"/>
      <c r="G10" s="16">
        <f>G8+G6</f>
        <v>600000000</v>
      </c>
      <c r="H10" s="464"/>
      <c r="I10" s="6"/>
      <c r="J10" s="6"/>
      <c r="K10" s="6"/>
      <c r="L10" s="6"/>
      <c r="M10" s="6"/>
      <c r="N10" s="6"/>
      <c r="O10" s="6"/>
      <c r="P10" s="6"/>
      <c r="Q10" s="6"/>
      <c r="R10" s="6"/>
      <c r="S10" s="6"/>
      <c r="T10" s="6"/>
      <c r="U10" s="6"/>
      <c r="V10" s="6"/>
      <c r="W10" s="6"/>
      <c r="X10" s="6"/>
    </row>
    <row r="11" spans="1:24" ht="33.75" customHeight="1" x14ac:dyDescent="0.25">
      <c r="A11" s="465"/>
      <c r="B11" s="465"/>
      <c r="C11" s="465"/>
      <c r="D11" s="465"/>
      <c r="E11" s="509" t="s">
        <v>1361</v>
      </c>
      <c r="F11" s="509"/>
      <c r="G11" s="465"/>
      <c r="H11" s="465"/>
      <c r="I11" s="6"/>
      <c r="J11" s="6"/>
      <c r="K11" s="6"/>
      <c r="L11" s="6"/>
      <c r="M11" s="6"/>
      <c r="N11" s="6"/>
      <c r="O11" s="6"/>
      <c r="P11" s="6"/>
      <c r="Q11" s="6"/>
      <c r="R11" s="6"/>
      <c r="S11" s="6"/>
      <c r="T11" s="6"/>
      <c r="U11" s="6"/>
      <c r="V11" s="6"/>
      <c r="W11" s="6"/>
      <c r="X11" s="6"/>
    </row>
    <row r="12" spans="1:24" ht="15.75" x14ac:dyDescent="0.25">
      <c r="A12" s="195"/>
      <c r="B12" s="195"/>
      <c r="C12" s="64"/>
      <c r="D12" s="410"/>
      <c r="E12" s="195"/>
      <c r="F12" s="483" t="s">
        <v>928</v>
      </c>
      <c r="G12" s="510"/>
      <c r="H12" s="510"/>
      <c r="I12" s="6"/>
      <c r="J12" s="6"/>
      <c r="K12" s="6"/>
      <c r="L12" s="6"/>
      <c r="M12" s="6"/>
      <c r="N12" s="6"/>
      <c r="O12" s="6"/>
      <c r="P12" s="6"/>
      <c r="Q12" s="6"/>
      <c r="R12" s="6"/>
      <c r="S12" s="6"/>
      <c r="T12" s="6"/>
      <c r="U12" s="6"/>
      <c r="V12" s="6"/>
      <c r="W12" s="6"/>
      <c r="X12" s="6"/>
    </row>
    <row r="13" spans="1:24" ht="18.75" x14ac:dyDescent="0.25">
      <c r="A13" s="195"/>
      <c r="B13" s="468" t="s">
        <v>73</v>
      </c>
      <c r="C13" s="468"/>
      <c r="D13" s="468"/>
      <c r="E13" s="419"/>
      <c r="F13" s="468" t="s">
        <v>929</v>
      </c>
      <c r="G13" s="510"/>
      <c r="H13" s="510"/>
      <c r="I13" s="6"/>
      <c r="J13" s="6"/>
      <c r="K13" s="6"/>
      <c r="L13" s="6"/>
      <c r="M13" s="6"/>
      <c r="N13" s="6"/>
      <c r="O13" s="6"/>
      <c r="P13" s="6"/>
      <c r="Q13" s="6"/>
      <c r="R13" s="6"/>
      <c r="S13" s="6"/>
      <c r="T13" s="6"/>
      <c r="U13" s="6"/>
      <c r="V13" s="6"/>
      <c r="W13" s="6"/>
      <c r="X13" s="6"/>
    </row>
    <row r="14" spans="1:24" ht="18.75" x14ac:dyDescent="0.3">
      <c r="A14" s="15"/>
      <c r="B14" s="31"/>
      <c r="C14" s="34"/>
      <c r="D14" s="32"/>
      <c r="E14" s="219"/>
      <c r="F14" s="32"/>
      <c r="G14" s="35"/>
      <c r="H14" s="9"/>
      <c r="I14" s="6"/>
      <c r="J14" s="6"/>
      <c r="K14" s="6"/>
      <c r="L14" s="6"/>
      <c r="M14" s="6"/>
      <c r="N14" s="6"/>
      <c r="O14" s="6"/>
      <c r="P14" s="6"/>
      <c r="Q14" s="6"/>
      <c r="R14" s="6"/>
      <c r="S14" s="6"/>
      <c r="T14" s="6"/>
      <c r="U14" s="6"/>
      <c r="V14" s="6"/>
      <c r="W14" s="6"/>
      <c r="X14" s="6"/>
    </row>
    <row r="15" spans="1:24" ht="18.75" x14ac:dyDescent="0.3">
      <c r="A15" s="15"/>
      <c r="B15" s="31"/>
      <c r="C15" s="36"/>
      <c r="D15" s="32"/>
      <c r="E15" s="219"/>
      <c r="F15" s="504"/>
      <c r="G15" s="496"/>
      <c r="H15" s="496"/>
      <c r="I15" s="6"/>
      <c r="J15" s="6"/>
      <c r="K15" s="6"/>
      <c r="L15" s="6"/>
      <c r="M15" s="6"/>
      <c r="N15" s="6"/>
      <c r="O15" s="6"/>
      <c r="P15" s="6"/>
      <c r="Q15" s="6"/>
      <c r="R15" s="6"/>
      <c r="S15" s="6"/>
      <c r="T15" s="6"/>
      <c r="U15" s="6"/>
      <c r="V15" s="6"/>
      <c r="W15" s="6"/>
      <c r="X15" s="6"/>
    </row>
    <row r="16" spans="1:24" ht="16.5" x14ac:dyDescent="0.25">
      <c r="A16" s="15"/>
      <c r="B16" s="31"/>
      <c r="C16" s="34"/>
      <c r="D16" s="4"/>
      <c r="E16" s="220"/>
      <c r="F16" s="505"/>
      <c r="G16" s="496"/>
      <c r="H16" s="9"/>
      <c r="I16" s="6"/>
      <c r="J16" s="6"/>
      <c r="K16" s="6"/>
      <c r="L16" s="6"/>
      <c r="M16" s="6"/>
      <c r="N16" s="6"/>
      <c r="O16" s="6"/>
      <c r="P16" s="6"/>
      <c r="Q16" s="6"/>
      <c r="R16" s="6"/>
      <c r="S16" s="6"/>
      <c r="T16" s="6"/>
      <c r="U16" s="6"/>
      <c r="V16" s="6"/>
      <c r="W16" s="6"/>
      <c r="X16" s="6"/>
    </row>
    <row r="17" spans="1:24" ht="19.5" x14ac:dyDescent="0.3">
      <c r="A17" s="15"/>
      <c r="B17" s="506" t="s">
        <v>927</v>
      </c>
      <c r="C17" s="506"/>
      <c r="D17" s="506"/>
      <c r="E17" s="38"/>
      <c r="F17" s="507"/>
      <c r="G17" s="496"/>
      <c r="H17" s="496"/>
      <c r="I17" s="6"/>
      <c r="J17" s="6"/>
      <c r="K17" s="6"/>
      <c r="L17" s="6"/>
      <c r="M17" s="6"/>
      <c r="N17" s="6"/>
      <c r="O17" s="6"/>
      <c r="P17" s="6"/>
      <c r="Q17" s="6"/>
      <c r="R17" s="6"/>
      <c r="S17" s="6"/>
      <c r="T17" s="6"/>
      <c r="U17" s="6"/>
      <c r="V17" s="6"/>
      <c r="W17" s="6"/>
      <c r="X17" s="6"/>
    </row>
    <row r="18" spans="1:24" ht="16.5" x14ac:dyDescent="0.25">
      <c r="A18" s="15"/>
      <c r="B18" s="31"/>
      <c r="C18" s="34"/>
      <c r="D18" s="4"/>
      <c r="E18" s="220"/>
      <c r="F18" s="4"/>
      <c r="G18" s="8"/>
      <c r="H18" s="9"/>
      <c r="I18" s="6"/>
      <c r="J18" s="6"/>
      <c r="K18" s="6"/>
      <c r="L18" s="6"/>
      <c r="M18" s="6"/>
      <c r="N18" s="6"/>
      <c r="O18" s="6"/>
      <c r="P18" s="6"/>
      <c r="Q18" s="6"/>
      <c r="R18" s="6"/>
      <c r="S18" s="6"/>
      <c r="T18" s="6"/>
      <c r="U18" s="6"/>
      <c r="V18" s="6"/>
      <c r="W18" s="6"/>
      <c r="X18" s="6"/>
    </row>
    <row r="19" spans="1:24" ht="15.75" x14ac:dyDescent="0.25">
      <c r="A19" s="15"/>
      <c r="B19" s="31"/>
      <c r="C19" s="6"/>
      <c r="D19" s="4"/>
      <c r="E19" s="40"/>
      <c r="F19" s="4"/>
      <c r="G19" s="8"/>
      <c r="H19" s="9"/>
      <c r="I19" s="6"/>
      <c r="J19" s="6"/>
      <c r="K19" s="6"/>
      <c r="L19" s="6"/>
      <c r="M19" s="6"/>
      <c r="N19" s="6"/>
      <c r="O19" s="6"/>
      <c r="P19" s="6"/>
      <c r="Q19" s="6"/>
      <c r="R19" s="6"/>
      <c r="S19" s="6"/>
      <c r="T19" s="6"/>
      <c r="U19" s="6"/>
      <c r="V19" s="6"/>
      <c r="W19" s="6"/>
      <c r="X19" s="6"/>
    </row>
    <row r="20" spans="1:24" ht="15.75" x14ac:dyDescent="0.25">
      <c r="A20" s="15"/>
      <c r="B20" s="31"/>
      <c r="C20" s="6"/>
      <c r="D20" s="4"/>
      <c r="E20" s="220"/>
      <c r="F20" s="4"/>
      <c r="G20" s="8"/>
      <c r="H20" s="9"/>
      <c r="I20" s="6"/>
      <c r="J20" s="6"/>
      <c r="K20" s="6"/>
      <c r="L20" s="6"/>
      <c r="M20" s="6"/>
      <c r="N20" s="6"/>
      <c r="O20" s="6"/>
      <c r="P20" s="6"/>
      <c r="Q20" s="6"/>
      <c r="R20" s="6"/>
      <c r="S20" s="6"/>
      <c r="T20" s="6"/>
      <c r="U20" s="6"/>
      <c r="V20" s="6"/>
      <c r="W20" s="6"/>
      <c r="X20" s="6"/>
    </row>
    <row r="21" spans="1:24" ht="15.75" x14ac:dyDescent="0.25">
      <c r="A21" s="15"/>
      <c r="B21" s="31"/>
      <c r="C21" s="6"/>
      <c r="D21" s="4"/>
      <c r="E21" s="220"/>
      <c r="F21" s="4"/>
      <c r="G21" s="8"/>
      <c r="H21" s="9"/>
      <c r="I21" s="6"/>
      <c r="J21" s="6"/>
      <c r="K21" s="6"/>
      <c r="L21" s="6"/>
      <c r="M21" s="6"/>
      <c r="N21" s="6"/>
      <c r="O21" s="6"/>
      <c r="P21" s="6"/>
      <c r="Q21" s="6"/>
      <c r="R21" s="6"/>
      <c r="S21" s="6"/>
      <c r="T21" s="6"/>
      <c r="U21" s="6"/>
      <c r="V21" s="6"/>
      <c r="W21" s="6"/>
      <c r="X21" s="6"/>
    </row>
    <row r="22" spans="1:24" ht="15.75" x14ac:dyDescent="0.25">
      <c r="A22" s="15"/>
      <c r="B22" s="31"/>
      <c r="C22" s="6"/>
      <c r="D22" s="4"/>
      <c r="E22" s="220"/>
      <c r="F22" s="4"/>
      <c r="G22" s="8"/>
      <c r="H22" s="9"/>
      <c r="I22" s="6"/>
      <c r="J22" s="6"/>
      <c r="K22" s="6"/>
      <c r="L22" s="6"/>
      <c r="M22" s="6"/>
      <c r="N22" s="6"/>
      <c r="O22" s="6"/>
      <c r="P22" s="6"/>
      <c r="Q22" s="6"/>
      <c r="R22" s="6"/>
      <c r="S22" s="6"/>
      <c r="T22" s="6"/>
      <c r="U22" s="6"/>
      <c r="V22" s="6"/>
      <c r="W22" s="6"/>
      <c r="X22" s="6"/>
    </row>
    <row r="23" spans="1:24" ht="15.75" x14ac:dyDescent="0.25">
      <c r="A23" s="15"/>
      <c r="B23" s="31"/>
      <c r="C23" s="6"/>
      <c r="D23" s="4"/>
      <c r="E23" s="220"/>
      <c r="F23" s="4"/>
      <c r="G23" s="8"/>
      <c r="H23" s="9"/>
      <c r="I23" s="6"/>
      <c r="J23" s="6"/>
      <c r="K23" s="6"/>
      <c r="L23" s="6"/>
      <c r="M23" s="6"/>
      <c r="N23" s="6"/>
      <c r="O23" s="6"/>
      <c r="P23" s="6"/>
      <c r="Q23" s="6"/>
      <c r="R23" s="6"/>
      <c r="S23" s="6"/>
      <c r="T23" s="6"/>
      <c r="U23" s="6"/>
      <c r="V23" s="6"/>
      <c r="W23" s="6"/>
      <c r="X23" s="6"/>
    </row>
    <row r="24" spans="1:24" ht="15.75" x14ac:dyDescent="0.25">
      <c r="A24" s="15"/>
      <c r="B24" s="31"/>
      <c r="C24" s="6"/>
      <c r="D24" s="4"/>
      <c r="E24" s="220"/>
      <c r="F24" s="4"/>
      <c r="G24" s="8"/>
      <c r="H24" s="9"/>
      <c r="I24" s="6"/>
      <c r="J24" s="6"/>
      <c r="K24" s="6"/>
      <c r="L24" s="6"/>
      <c r="M24" s="6"/>
      <c r="N24" s="6"/>
      <c r="O24" s="6"/>
      <c r="P24" s="6"/>
      <c r="Q24" s="6"/>
      <c r="R24" s="6"/>
      <c r="S24" s="6"/>
      <c r="T24" s="6"/>
      <c r="U24" s="6"/>
      <c r="V24" s="6"/>
      <c r="W24" s="6"/>
      <c r="X24" s="6"/>
    </row>
    <row r="25" spans="1:24" ht="15.75" x14ac:dyDescent="0.25">
      <c r="A25" s="15"/>
      <c r="B25" s="31"/>
      <c r="C25" s="6"/>
      <c r="D25" s="4"/>
      <c r="E25" s="220"/>
      <c r="F25" s="4"/>
      <c r="G25" s="8"/>
      <c r="H25" s="9"/>
      <c r="I25" s="6"/>
      <c r="J25" s="6"/>
      <c r="K25" s="6"/>
      <c r="L25" s="6"/>
      <c r="M25" s="6"/>
      <c r="N25" s="6"/>
      <c r="O25" s="6"/>
      <c r="P25" s="6"/>
      <c r="Q25" s="6"/>
      <c r="R25" s="6"/>
      <c r="S25" s="6"/>
      <c r="T25" s="6"/>
      <c r="U25" s="6"/>
      <c r="V25" s="6"/>
      <c r="W25" s="6"/>
      <c r="X25" s="6"/>
    </row>
    <row r="26" spans="1:24" ht="15.75" x14ac:dyDescent="0.25">
      <c r="A26" s="15"/>
      <c r="B26" s="31"/>
      <c r="C26" s="6"/>
      <c r="D26" s="4"/>
      <c r="E26" s="220"/>
      <c r="F26" s="4"/>
      <c r="G26" s="8"/>
      <c r="H26" s="9"/>
      <c r="I26" s="6"/>
      <c r="J26" s="6"/>
      <c r="K26" s="6"/>
      <c r="L26" s="6"/>
      <c r="M26" s="6"/>
      <c r="N26" s="6"/>
      <c r="O26" s="6"/>
      <c r="P26" s="6"/>
      <c r="Q26" s="6"/>
      <c r="R26" s="6"/>
      <c r="S26" s="6"/>
      <c r="T26" s="6"/>
      <c r="U26" s="6"/>
      <c r="V26" s="6"/>
      <c r="W26" s="6"/>
      <c r="X26" s="6"/>
    </row>
    <row r="27" spans="1:24" ht="15.75" x14ac:dyDescent="0.25">
      <c r="A27" s="15"/>
      <c r="B27" s="31"/>
      <c r="C27" s="6"/>
      <c r="D27" s="4"/>
      <c r="E27" s="220"/>
      <c r="F27" s="4"/>
      <c r="G27" s="8"/>
      <c r="H27" s="9"/>
      <c r="I27" s="6"/>
      <c r="J27" s="6"/>
      <c r="K27" s="6"/>
      <c r="L27" s="6"/>
      <c r="M27" s="6"/>
      <c r="N27" s="6"/>
      <c r="O27" s="6"/>
      <c r="P27" s="6"/>
      <c r="Q27" s="6"/>
      <c r="R27" s="6"/>
      <c r="S27" s="6"/>
      <c r="T27" s="6"/>
      <c r="U27" s="6"/>
      <c r="V27" s="6"/>
      <c r="W27" s="6"/>
      <c r="X27" s="6"/>
    </row>
    <row r="28" spans="1:24" ht="15.75" x14ac:dyDescent="0.25">
      <c r="A28" s="15"/>
      <c r="B28" s="31"/>
      <c r="C28" s="6"/>
      <c r="D28" s="4"/>
      <c r="E28" s="220"/>
      <c r="F28" s="4"/>
      <c r="G28" s="8"/>
      <c r="H28" s="9"/>
      <c r="I28" s="6"/>
      <c r="J28" s="6"/>
      <c r="K28" s="6"/>
      <c r="L28" s="6"/>
      <c r="M28" s="6"/>
      <c r="N28" s="6"/>
      <c r="O28" s="6"/>
      <c r="P28" s="6"/>
      <c r="Q28" s="6"/>
      <c r="R28" s="6"/>
      <c r="S28" s="6"/>
      <c r="T28" s="6"/>
      <c r="U28" s="6"/>
      <c r="V28" s="6"/>
      <c r="W28" s="6"/>
      <c r="X28" s="6"/>
    </row>
    <row r="29" spans="1:24" ht="15.75" x14ac:dyDescent="0.25">
      <c r="A29" s="15"/>
      <c r="B29" s="31"/>
      <c r="C29" s="6"/>
      <c r="D29" s="4"/>
      <c r="E29" s="220"/>
      <c r="F29" s="4"/>
      <c r="G29" s="8"/>
      <c r="H29" s="9"/>
      <c r="I29" s="6"/>
      <c r="J29" s="6"/>
      <c r="K29" s="6"/>
      <c r="L29" s="6"/>
      <c r="M29" s="6"/>
      <c r="N29" s="6"/>
      <c r="O29" s="6"/>
      <c r="P29" s="6"/>
      <c r="Q29" s="6"/>
      <c r="R29" s="6"/>
      <c r="S29" s="6"/>
      <c r="T29" s="6"/>
      <c r="U29" s="6"/>
      <c r="V29" s="6"/>
      <c r="W29" s="6"/>
      <c r="X29" s="6"/>
    </row>
    <row r="30" spans="1:24" ht="15.75" x14ac:dyDescent="0.25">
      <c r="A30" s="15"/>
      <c r="B30" s="31"/>
      <c r="C30" s="6"/>
      <c r="D30" s="4"/>
      <c r="E30" s="220"/>
      <c r="F30" s="4"/>
      <c r="G30" s="8"/>
      <c r="H30" s="9"/>
      <c r="I30" s="6"/>
      <c r="J30" s="6"/>
      <c r="K30" s="6"/>
      <c r="L30" s="6"/>
      <c r="M30" s="6"/>
      <c r="N30" s="6"/>
      <c r="O30" s="6"/>
      <c r="P30" s="6"/>
      <c r="Q30" s="6"/>
      <c r="R30" s="6"/>
      <c r="S30" s="6"/>
      <c r="T30" s="6"/>
      <c r="U30" s="6"/>
      <c r="V30" s="6"/>
      <c r="W30" s="6"/>
      <c r="X30" s="6"/>
    </row>
    <row r="31" spans="1:24" ht="15.75" x14ac:dyDescent="0.25">
      <c r="A31" s="15"/>
      <c r="B31" s="31"/>
      <c r="C31" s="6"/>
      <c r="D31" s="4"/>
      <c r="E31" s="220"/>
      <c r="F31" s="4"/>
      <c r="G31" s="8"/>
      <c r="H31" s="9"/>
      <c r="I31" s="6"/>
      <c r="J31" s="6"/>
      <c r="K31" s="6"/>
      <c r="L31" s="6"/>
      <c r="M31" s="6"/>
      <c r="N31" s="6"/>
      <c r="O31" s="6"/>
      <c r="P31" s="6"/>
      <c r="Q31" s="6"/>
      <c r="R31" s="6"/>
      <c r="S31" s="6"/>
      <c r="T31" s="6"/>
      <c r="U31" s="6"/>
      <c r="V31" s="6"/>
      <c r="W31" s="6"/>
      <c r="X31" s="6"/>
    </row>
    <row r="32" spans="1:24" ht="15.75" x14ac:dyDescent="0.25">
      <c r="A32" s="15"/>
      <c r="B32" s="31"/>
      <c r="C32" s="6"/>
      <c r="D32" s="4"/>
      <c r="E32" s="220"/>
      <c r="F32" s="4"/>
      <c r="G32" s="8"/>
      <c r="H32" s="9"/>
      <c r="I32" s="6"/>
      <c r="J32" s="6"/>
      <c r="K32" s="6"/>
      <c r="L32" s="6"/>
      <c r="M32" s="6"/>
      <c r="N32" s="6"/>
      <c r="O32" s="6"/>
      <c r="P32" s="6"/>
      <c r="Q32" s="6"/>
      <c r="R32" s="6"/>
      <c r="S32" s="6"/>
      <c r="T32" s="6"/>
      <c r="U32" s="6"/>
      <c r="V32" s="6"/>
      <c r="W32" s="6"/>
      <c r="X32" s="6"/>
    </row>
    <row r="33" spans="1:24" ht="15.75" x14ac:dyDescent="0.25">
      <c r="A33" s="15"/>
      <c r="B33" s="31"/>
      <c r="C33" s="6"/>
      <c r="D33" s="4"/>
      <c r="E33" s="220"/>
      <c r="F33" s="4"/>
      <c r="G33" s="8"/>
      <c r="H33" s="9"/>
      <c r="I33" s="6"/>
      <c r="J33" s="6"/>
      <c r="K33" s="6"/>
      <c r="L33" s="6"/>
      <c r="M33" s="6"/>
      <c r="N33" s="6"/>
      <c r="O33" s="6"/>
      <c r="P33" s="6"/>
      <c r="Q33" s="6"/>
      <c r="R33" s="6"/>
      <c r="S33" s="6"/>
      <c r="T33" s="6"/>
      <c r="U33" s="6"/>
      <c r="V33" s="6"/>
      <c r="W33" s="6"/>
      <c r="X33" s="6"/>
    </row>
    <row r="34" spans="1:24" ht="15.75" x14ac:dyDescent="0.25">
      <c r="A34" s="15"/>
      <c r="B34" s="31"/>
      <c r="C34" s="6"/>
      <c r="D34" s="4"/>
      <c r="E34" s="220"/>
      <c r="F34" s="4"/>
      <c r="G34" s="8"/>
      <c r="H34" s="9"/>
      <c r="I34" s="6"/>
      <c r="J34" s="6"/>
      <c r="K34" s="6"/>
      <c r="L34" s="6"/>
      <c r="M34" s="6"/>
      <c r="N34" s="6"/>
      <c r="O34" s="6"/>
      <c r="P34" s="6"/>
      <c r="Q34" s="6"/>
      <c r="R34" s="6"/>
      <c r="S34" s="6"/>
      <c r="T34" s="6"/>
      <c r="U34" s="6"/>
      <c r="V34" s="6"/>
      <c r="W34" s="6"/>
      <c r="X34" s="6"/>
    </row>
    <row r="35" spans="1:24" ht="15.75" x14ac:dyDescent="0.25">
      <c r="A35" s="15"/>
      <c r="B35" s="31"/>
      <c r="C35" s="6"/>
      <c r="D35" s="4"/>
      <c r="E35" s="220"/>
      <c r="F35" s="4"/>
      <c r="G35" s="8"/>
      <c r="H35" s="9"/>
      <c r="I35" s="6"/>
      <c r="J35" s="6"/>
      <c r="K35" s="6"/>
      <c r="L35" s="6"/>
      <c r="M35" s="6"/>
      <c r="N35" s="6"/>
      <c r="O35" s="6"/>
      <c r="P35" s="6"/>
      <c r="Q35" s="6"/>
      <c r="R35" s="6"/>
      <c r="S35" s="6"/>
      <c r="T35" s="6"/>
      <c r="U35" s="6"/>
      <c r="V35" s="6"/>
      <c r="W35" s="6"/>
      <c r="X35" s="6"/>
    </row>
    <row r="36" spans="1:24" ht="15.75" x14ac:dyDescent="0.25">
      <c r="A36" s="15"/>
      <c r="B36" s="31"/>
      <c r="C36" s="6"/>
      <c r="D36" s="4"/>
      <c r="E36" s="220"/>
      <c r="F36" s="4"/>
      <c r="G36" s="8"/>
      <c r="H36" s="9"/>
      <c r="I36" s="6"/>
      <c r="J36" s="6"/>
      <c r="K36" s="6"/>
      <c r="L36" s="6"/>
      <c r="M36" s="6"/>
      <c r="N36" s="6"/>
      <c r="O36" s="6"/>
      <c r="P36" s="6"/>
      <c r="Q36" s="6"/>
      <c r="R36" s="6"/>
      <c r="S36" s="6"/>
      <c r="T36" s="6"/>
      <c r="U36" s="6"/>
      <c r="V36" s="6"/>
      <c r="W36" s="6"/>
      <c r="X36" s="6"/>
    </row>
    <row r="37" spans="1:24" ht="15.75" x14ac:dyDescent="0.25">
      <c r="A37" s="15"/>
      <c r="B37" s="31"/>
      <c r="C37" s="6"/>
      <c r="D37" s="4"/>
      <c r="E37" s="220"/>
      <c r="F37" s="4"/>
      <c r="G37" s="8"/>
      <c r="H37" s="9"/>
      <c r="I37" s="6"/>
      <c r="J37" s="6"/>
      <c r="K37" s="6"/>
      <c r="L37" s="6"/>
      <c r="M37" s="6"/>
      <c r="N37" s="6"/>
      <c r="O37" s="6"/>
      <c r="P37" s="6"/>
      <c r="Q37" s="6"/>
      <c r="R37" s="6"/>
      <c r="S37" s="6"/>
      <c r="T37" s="6"/>
      <c r="U37" s="6"/>
      <c r="V37" s="6"/>
      <c r="W37" s="6"/>
      <c r="X37" s="6"/>
    </row>
    <row r="38" spans="1:24" ht="15.75" x14ac:dyDescent="0.25">
      <c r="A38" s="15"/>
      <c r="B38" s="31"/>
      <c r="C38" s="6"/>
      <c r="D38" s="4"/>
      <c r="E38" s="220"/>
      <c r="F38" s="4"/>
      <c r="G38" s="8"/>
      <c r="H38" s="9"/>
      <c r="I38" s="6"/>
      <c r="J38" s="6"/>
      <c r="K38" s="6"/>
      <c r="L38" s="6"/>
      <c r="M38" s="6"/>
      <c r="N38" s="6"/>
      <c r="O38" s="6"/>
      <c r="P38" s="6"/>
      <c r="Q38" s="6"/>
      <c r="R38" s="6"/>
      <c r="S38" s="6"/>
      <c r="T38" s="6"/>
      <c r="U38" s="6"/>
      <c r="V38" s="6"/>
      <c r="W38" s="6"/>
      <c r="X38" s="6"/>
    </row>
    <row r="39" spans="1:24" ht="15.75" x14ac:dyDescent="0.25">
      <c r="A39" s="15"/>
      <c r="B39" s="31"/>
      <c r="C39" s="6"/>
      <c r="D39" s="4"/>
      <c r="E39" s="220"/>
      <c r="F39" s="4"/>
      <c r="G39" s="8"/>
      <c r="H39" s="9"/>
      <c r="I39" s="6"/>
      <c r="J39" s="6"/>
      <c r="K39" s="6"/>
      <c r="L39" s="6"/>
      <c r="M39" s="6"/>
      <c r="N39" s="6"/>
      <c r="O39" s="6"/>
      <c r="P39" s="6"/>
      <c r="Q39" s="6"/>
      <c r="R39" s="6"/>
      <c r="S39" s="6"/>
      <c r="T39" s="6"/>
      <c r="U39" s="6"/>
      <c r="V39" s="6"/>
      <c r="W39" s="6"/>
      <c r="X39" s="6"/>
    </row>
    <row r="40" spans="1:24" ht="15.75" x14ac:dyDescent="0.25">
      <c r="A40" s="15"/>
      <c r="B40" s="31"/>
      <c r="C40" s="6"/>
      <c r="D40" s="4"/>
      <c r="E40" s="220"/>
      <c r="F40" s="4"/>
      <c r="G40" s="8"/>
      <c r="H40" s="9"/>
      <c r="I40" s="6"/>
      <c r="J40" s="6"/>
      <c r="K40" s="6"/>
      <c r="L40" s="6"/>
      <c r="M40" s="6"/>
      <c r="N40" s="6"/>
      <c r="O40" s="6"/>
      <c r="P40" s="6"/>
      <c r="Q40" s="6"/>
      <c r="R40" s="6"/>
      <c r="S40" s="6"/>
      <c r="T40" s="6"/>
      <c r="U40" s="6"/>
      <c r="V40" s="6"/>
      <c r="W40" s="6"/>
      <c r="X40" s="6"/>
    </row>
    <row r="41" spans="1:24" ht="15.75" x14ac:dyDescent="0.25">
      <c r="A41" s="15"/>
      <c r="B41" s="31"/>
      <c r="C41" s="6"/>
      <c r="D41" s="4"/>
      <c r="E41" s="220"/>
      <c r="F41" s="4"/>
      <c r="G41" s="8"/>
      <c r="H41" s="9"/>
      <c r="I41" s="6"/>
      <c r="J41" s="6"/>
      <c r="K41" s="6"/>
      <c r="L41" s="6"/>
      <c r="M41" s="6"/>
      <c r="N41" s="6"/>
      <c r="O41" s="6"/>
      <c r="P41" s="6"/>
      <c r="Q41" s="6"/>
      <c r="R41" s="6"/>
      <c r="S41" s="6"/>
      <c r="T41" s="6"/>
      <c r="U41" s="6"/>
      <c r="V41" s="6"/>
      <c r="W41" s="6"/>
      <c r="X41" s="6"/>
    </row>
    <row r="42" spans="1:24" ht="15.75" x14ac:dyDescent="0.25">
      <c r="A42" s="15"/>
      <c r="B42" s="31"/>
      <c r="C42" s="6"/>
      <c r="D42" s="4"/>
      <c r="E42" s="220"/>
      <c r="F42" s="4"/>
      <c r="G42" s="8"/>
      <c r="H42" s="9"/>
      <c r="I42" s="6"/>
      <c r="J42" s="6"/>
      <c r="K42" s="6"/>
      <c r="L42" s="6"/>
      <c r="M42" s="6"/>
      <c r="N42" s="6"/>
      <c r="O42" s="6"/>
      <c r="P42" s="6"/>
      <c r="Q42" s="6"/>
      <c r="R42" s="6"/>
      <c r="S42" s="6"/>
      <c r="T42" s="6"/>
      <c r="U42" s="6"/>
      <c r="V42" s="6"/>
      <c r="W42" s="6"/>
      <c r="X42" s="6"/>
    </row>
    <row r="43" spans="1:24" ht="15.75" x14ac:dyDescent="0.25">
      <c r="A43" s="15"/>
      <c r="B43" s="31"/>
      <c r="C43" s="6"/>
      <c r="D43" s="4"/>
      <c r="E43" s="220"/>
      <c r="F43" s="4"/>
      <c r="G43" s="8"/>
      <c r="H43" s="9"/>
      <c r="I43" s="6"/>
      <c r="J43" s="6"/>
      <c r="K43" s="6"/>
      <c r="L43" s="6"/>
      <c r="M43" s="6"/>
      <c r="N43" s="6"/>
      <c r="O43" s="6"/>
      <c r="P43" s="6"/>
      <c r="Q43" s="6"/>
      <c r="R43" s="6"/>
      <c r="S43" s="6"/>
      <c r="T43" s="6"/>
      <c r="U43" s="6"/>
      <c r="V43" s="6"/>
      <c r="W43" s="6"/>
      <c r="X43" s="6"/>
    </row>
    <row r="44" spans="1:24" ht="15.75" x14ac:dyDescent="0.25">
      <c r="A44" s="15"/>
      <c r="B44" s="31"/>
      <c r="C44" s="6"/>
      <c r="D44" s="4"/>
      <c r="E44" s="220"/>
      <c r="F44" s="4"/>
      <c r="G44" s="8"/>
      <c r="H44" s="9"/>
      <c r="I44" s="6"/>
      <c r="J44" s="6"/>
      <c r="K44" s="6"/>
      <c r="L44" s="6"/>
      <c r="M44" s="6"/>
      <c r="N44" s="6"/>
      <c r="O44" s="6"/>
      <c r="P44" s="6"/>
      <c r="Q44" s="6"/>
      <c r="R44" s="6"/>
      <c r="S44" s="6"/>
      <c r="T44" s="6"/>
      <c r="U44" s="6"/>
      <c r="V44" s="6"/>
      <c r="W44" s="6"/>
      <c r="X44" s="6"/>
    </row>
    <row r="45" spans="1:24" ht="15.75" x14ac:dyDescent="0.25">
      <c r="A45" s="15"/>
      <c r="B45" s="31"/>
      <c r="C45" s="6"/>
      <c r="D45" s="4"/>
      <c r="E45" s="220"/>
      <c r="F45" s="4"/>
      <c r="G45" s="8"/>
      <c r="H45" s="9"/>
      <c r="I45" s="6"/>
      <c r="J45" s="6"/>
      <c r="K45" s="6"/>
      <c r="L45" s="6"/>
      <c r="M45" s="6"/>
      <c r="N45" s="6"/>
      <c r="O45" s="6"/>
      <c r="P45" s="6"/>
      <c r="Q45" s="6"/>
      <c r="R45" s="6"/>
      <c r="S45" s="6"/>
      <c r="T45" s="6"/>
      <c r="U45" s="6"/>
      <c r="V45" s="6"/>
      <c r="W45" s="6"/>
      <c r="X45" s="6"/>
    </row>
    <row r="46" spans="1:24" ht="15.75" x14ac:dyDescent="0.25">
      <c r="A46" s="15"/>
      <c r="B46" s="31"/>
      <c r="C46" s="6"/>
      <c r="D46" s="4"/>
      <c r="E46" s="220"/>
      <c r="F46" s="4"/>
      <c r="G46" s="8"/>
      <c r="H46" s="9"/>
      <c r="I46" s="6"/>
      <c r="J46" s="6"/>
      <c r="K46" s="6"/>
      <c r="L46" s="6"/>
      <c r="M46" s="6"/>
      <c r="N46" s="6"/>
      <c r="O46" s="6"/>
      <c r="P46" s="6"/>
      <c r="Q46" s="6"/>
      <c r="R46" s="6"/>
      <c r="S46" s="6"/>
      <c r="T46" s="6"/>
      <c r="U46" s="6"/>
      <c r="V46" s="6"/>
      <c r="W46" s="6"/>
      <c r="X46" s="6"/>
    </row>
    <row r="47" spans="1:24" ht="15.75" x14ac:dyDescent="0.25">
      <c r="A47" s="15"/>
      <c r="B47" s="31"/>
      <c r="C47" s="6"/>
      <c r="D47" s="4"/>
      <c r="E47" s="220"/>
      <c r="F47" s="4"/>
      <c r="G47" s="8"/>
      <c r="H47" s="9"/>
      <c r="I47" s="6"/>
      <c r="J47" s="6"/>
      <c r="K47" s="6"/>
      <c r="L47" s="6"/>
      <c r="M47" s="6"/>
      <c r="N47" s="6"/>
      <c r="O47" s="6"/>
      <c r="P47" s="6"/>
      <c r="Q47" s="6"/>
      <c r="R47" s="6"/>
      <c r="S47" s="6"/>
      <c r="T47" s="6"/>
      <c r="U47" s="6"/>
      <c r="V47" s="6"/>
      <c r="W47" s="6"/>
      <c r="X47" s="6"/>
    </row>
    <row r="48" spans="1:24" ht="15.75" x14ac:dyDescent="0.25">
      <c r="A48" s="15"/>
      <c r="B48" s="31"/>
      <c r="C48" s="6"/>
      <c r="D48" s="4"/>
      <c r="E48" s="220"/>
      <c r="F48" s="4"/>
      <c r="G48" s="8"/>
      <c r="H48" s="9"/>
      <c r="I48" s="6"/>
      <c r="J48" s="6"/>
      <c r="K48" s="6"/>
      <c r="L48" s="6"/>
      <c r="M48" s="6"/>
      <c r="N48" s="6"/>
      <c r="O48" s="6"/>
      <c r="P48" s="6"/>
      <c r="Q48" s="6"/>
      <c r="R48" s="6"/>
      <c r="S48" s="6"/>
      <c r="T48" s="6"/>
      <c r="U48" s="6"/>
      <c r="V48" s="6"/>
      <c r="W48" s="6"/>
      <c r="X48" s="6"/>
    </row>
    <row r="49" spans="1:24" ht="15.75" x14ac:dyDescent="0.25">
      <c r="A49" s="15"/>
      <c r="B49" s="31"/>
      <c r="C49" s="6"/>
      <c r="D49" s="4"/>
      <c r="E49" s="220"/>
      <c r="F49" s="4"/>
      <c r="G49" s="8"/>
      <c r="H49" s="9"/>
      <c r="I49" s="6"/>
      <c r="J49" s="6"/>
      <c r="K49" s="6"/>
      <c r="L49" s="6"/>
      <c r="M49" s="6"/>
      <c r="N49" s="6"/>
      <c r="O49" s="6"/>
      <c r="P49" s="6"/>
      <c r="Q49" s="6"/>
      <c r="R49" s="6"/>
      <c r="S49" s="6"/>
      <c r="T49" s="6"/>
      <c r="U49" s="6"/>
      <c r="V49" s="6"/>
      <c r="W49" s="6"/>
      <c r="X49" s="6"/>
    </row>
    <row r="50" spans="1:24" ht="15.75" x14ac:dyDescent="0.25">
      <c r="A50" s="15"/>
      <c r="B50" s="31"/>
      <c r="C50" s="6"/>
      <c r="D50" s="4"/>
      <c r="E50" s="220"/>
      <c r="F50" s="4"/>
      <c r="G50" s="8"/>
      <c r="H50" s="9"/>
      <c r="I50" s="6"/>
      <c r="J50" s="6"/>
      <c r="K50" s="6"/>
      <c r="L50" s="6"/>
      <c r="M50" s="6"/>
      <c r="N50" s="6"/>
      <c r="O50" s="6"/>
      <c r="P50" s="6"/>
      <c r="Q50" s="6"/>
      <c r="R50" s="6"/>
      <c r="S50" s="6"/>
      <c r="T50" s="6"/>
      <c r="U50" s="6"/>
      <c r="V50" s="6"/>
      <c r="W50" s="6"/>
      <c r="X50" s="6"/>
    </row>
    <row r="51" spans="1:24" ht="15.75" x14ac:dyDescent="0.25">
      <c r="A51" s="15"/>
      <c r="B51" s="31"/>
      <c r="C51" s="6"/>
      <c r="D51" s="4"/>
      <c r="E51" s="220"/>
      <c r="F51" s="4"/>
      <c r="G51" s="8"/>
      <c r="H51" s="9"/>
      <c r="I51" s="6"/>
      <c r="J51" s="6"/>
      <c r="K51" s="6"/>
      <c r="L51" s="6"/>
      <c r="M51" s="6"/>
      <c r="N51" s="6"/>
      <c r="O51" s="6"/>
      <c r="P51" s="6"/>
      <c r="Q51" s="6"/>
      <c r="R51" s="6"/>
      <c r="S51" s="6"/>
      <c r="T51" s="6"/>
      <c r="U51" s="6"/>
      <c r="V51" s="6"/>
      <c r="W51" s="6"/>
      <c r="X51" s="6"/>
    </row>
    <row r="52" spans="1:24" ht="15.75" x14ac:dyDescent="0.25">
      <c r="A52" s="15"/>
      <c r="B52" s="31"/>
      <c r="C52" s="6"/>
      <c r="D52" s="4"/>
      <c r="E52" s="220"/>
      <c r="F52" s="4"/>
      <c r="G52" s="8"/>
      <c r="H52" s="9"/>
      <c r="I52" s="6"/>
      <c r="J52" s="6"/>
      <c r="K52" s="6"/>
      <c r="L52" s="6"/>
      <c r="M52" s="6"/>
      <c r="N52" s="6"/>
      <c r="O52" s="6"/>
      <c r="P52" s="6"/>
      <c r="Q52" s="6"/>
      <c r="R52" s="6"/>
      <c r="S52" s="6"/>
      <c r="T52" s="6"/>
      <c r="U52" s="6"/>
      <c r="V52" s="6"/>
      <c r="W52" s="6"/>
      <c r="X52" s="6"/>
    </row>
    <row r="53" spans="1:24" ht="15.75" x14ac:dyDescent="0.25">
      <c r="A53" s="15"/>
      <c r="B53" s="31"/>
      <c r="C53" s="6"/>
      <c r="D53" s="4"/>
      <c r="E53" s="220"/>
      <c r="F53" s="4"/>
      <c r="G53" s="8"/>
      <c r="H53" s="9"/>
      <c r="I53" s="6"/>
      <c r="J53" s="6"/>
      <c r="K53" s="6"/>
      <c r="L53" s="6"/>
      <c r="M53" s="6"/>
      <c r="N53" s="6"/>
      <c r="O53" s="6"/>
      <c r="P53" s="6"/>
      <c r="Q53" s="6"/>
      <c r="R53" s="6"/>
      <c r="S53" s="6"/>
      <c r="T53" s="6"/>
      <c r="U53" s="6"/>
      <c r="V53" s="6"/>
      <c r="W53" s="6"/>
      <c r="X53" s="6"/>
    </row>
    <row r="54" spans="1:24" ht="15.75" x14ac:dyDescent="0.25">
      <c r="A54" s="15"/>
      <c r="B54" s="31"/>
      <c r="C54" s="6"/>
      <c r="D54" s="4"/>
      <c r="E54" s="220"/>
      <c r="F54" s="4"/>
      <c r="G54" s="8"/>
      <c r="H54" s="9"/>
      <c r="I54" s="6"/>
      <c r="J54" s="6"/>
      <c r="K54" s="6"/>
      <c r="L54" s="6"/>
      <c r="M54" s="6"/>
      <c r="N54" s="6"/>
      <c r="O54" s="6"/>
      <c r="P54" s="6"/>
      <c r="Q54" s="6"/>
      <c r="R54" s="6"/>
      <c r="S54" s="6"/>
      <c r="T54" s="6"/>
      <c r="U54" s="6"/>
      <c r="V54" s="6"/>
      <c r="W54" s="6"/>
      <c r="X54" s="6"/>
    </row>
    <row r="55" spans="1:24" ht="15.75" x14ac:dyDescent="0.25">
      <c r="A55" s="15"/>
      <c r="B55" s="31"/>
      <c r="C55" s="6"/>
      <c r="D55" s="4"/>
      <c r="E55" s="220"/>
      <c r="F55" s="4"/>
      <c r="G55" s="8"/>
      <c r="H55" s="9"/>
      <c r="I55" s="6"/>
      <c r="J55" s="6"/>
      <c r="K55" s="6"/>
      <c r="L55" s="6"/>
      <c r="M55" s="6"/>
      <c r="N55" s="6"/>
      <c r="O55" s="6"/>
      <c r="P55" s="6"/>
      <c r="Q55" s="6"/>
      <c r="R55" s="6"/>
      <c r="S55" s="6"/>
      <c r="T55" s="6"/>
      <c r="U55" s="6"/>
      <c r="V55" s="6"/>
      <c r="W55" s="6"/>
      <c r="X55" s="6"/>
    </row>
    <row r="56" spans="1:24" ht="15.75" x14ac:dyDescent="0.25">
      <c r="A56" s="15"/>
      <c r="B56" s="31"/>
      <c r="C56" s="6"/>
      <c r="D56" s="4"/>
      <c r="E56" s="220"/>
      <c r="F56" s="4"/>
      <c r="G56" s="8"/>
      <c r="H56" s="9"/>
      <c r="I56" s="6"/>
      <c r="J56" s="6"/>
      <c r="K56" s="6"/>
      <c r="L56" s="6"/>
      <c r="M56" s="6"/>
      <c r="N56" s="6"/>
      <c r="O56" s="6"/>
      <c r="P56" s="6"/>
      <c r="Q56" s="6"/>
      <c r="R56" s="6"/>
      <c r="S56" s="6"/>
      <c r="T56" s="6"/>
      <c r="U56" s="6"/>
      <c r="V56" s="6"/>
      <c r="W56" s="6"/>
      <c r="X56" s="6"/>
    </row>
    <row r="57" spans="1:24" ht="15.75" x14ac:dyDescent="0.25">
      <c r="A57" s="15"/>
      <c r="B57" s="31"/>
      <c r="C57" s="6"/>
      <c r="D57" s="4"/>
      <c r="E57" s="220"/>
      <c r="F57" s="4"/>
      <c r="G57" s="8"/>
      <c r="H57" s="9"/>
      <c r="I57" s="6"/>
      <c r="J57" s="6"/>
      <c r="K57" s="6"/>
      <c r="L57" s="6"/>
      <c r="M57" s="6"/>
      <c r="N57" s="6"/>
      <c r="O57" s="6"/>
      <c r="P57" s="6"/>
      <c r="Q57" s="6"/>
      <c r="R57" s="6"/>
      <c r="S57" s="6"/>
      <c r="T57" s="6"/>
      <c r="U57" s="6"/>
      <c r="V57" s="6"/>
      <c r="W57" s="6"/>
      <c r="X57" s="6"/>
    </row>
    <row r="58" spans="1:24" ht="15.75" x14ac:dyDescent="0.25">
      <c r="A58" s="15"/>
      <c r="B58" s="31"/>
      <c r="C58" s="6"/>
      <c r="D58" s="4"/>
      <c r="E58" s="220"/>
      <c r="F58" s="4"/>
      <c r="G58" s="8"/>
      <c r="H58" s="9"/>
      <c r="I58" s="6"/>
      <c r="J58" s="6"/>
      <c r="K58" s="6"/>
      <c r="L58" s="6"/>
      <c r="M58" s="6"/>
      <c r="N58" s="6"/>
      <c r="O58" s="6"/>
      <c r="P58" s="6"/>
      <c r="Q58" s="6"/>
      <c r="R58" s="6"/>
      <c r="S58" s="6"/>
      <c r="T58" s="6"/>
      <c r="U58" s="6"/>
      <c r="V58" s="6"/>
      <c r="W58" s="6"/>
      <c r="X58" s="6"/>
    </row>
    <row r="59" spans="1:24" ht="15.75" x14ac:dyDescent="0.25">
      <c r="A59" s="15"/>
      <c r="B59" s="31"/>
      <c r="C59" s="6"/>
      <c r="D59" s="4"/>
      <c r="E59" s="220"/>
      <c r="F59" s="4"/>
      <c r="G59" s="8"/>
      <c r="H59" s="9"/>
      <c r="I59" s="6"/>
      <c r="J59" s="6"/>
      <c r="K59" s="6"/>
      <c r="L59" s="6"/>
      <c r="M59" s="6"/>
      <c r="N59" s="6"/>
      <c r="O59" s="6"/>
      <c r="P59" s="6"/>
      <c r="Q59" s="6"/>
      <c r="R59" s="6"/>
      <c r="S59" s="6"/>
      <c r="T59" s="6"/>
      <c r="U59" s="6"/>
      <c r="V59" s="6"/>
      <c r="W59" s="6"/>
      <c r="X59" s="6"/>
    </row>
    <row r="60" spans="1:24" ht="15.75" x14ac:dyDescent="0.25">
      <c r="A60" s="15"/>
      <c r="B60" s="31"/>
      <c r="C60" s="6"/>
      <c r="D60" s="4"/>
      <c r="E60" s="220"/>
      <c r="F60" s="4"/>
      <c r="G60" s="8"/>
      <c r="H60" s="9"/>
      <c r="I60" s="6"/>
      <c r="J60" s="6"/>
      <c r="K60" s="6"/>
      <c r="L60" s="6"/>
      <c r="M60" s="6"/>
      <c r="N60" s="6"/>
      <c r="O60" s="6"/>
      <c r="P60" s="6"/>
      <c r="Q60" s="6"/>
      <c r="R60" s="6"/>
      <c r="S60" s="6"/>
      <c r="T60" s="6"/>
      <c r="U60" s="6"/>
      <c r="V60" s="6"/>
      <c r="W60" s="6"/>
      <c r="X60" s="6"/>
    </row>
    <row r="61" spans="1:24" ht="15.75" x14ac:dyDescent="0.25">
      <c r="A61" s="15"/>
      <c r="B61" s="31"/>
      <c r="C61" s="6"/>
      <c r="D61" s="4"/>
      <c r="E61" s="220"/>
      <c r="F61" s="4"/>
      <c r="G61" s="8"/>
      <c r="H61" s="9"/>
      <c r="I61" s="6"/>
      <c r="J61" s="6"/>
      <c r="K61" s="6"/>
      <c r="L61" s="6"/>
      <c r="M61" s="6"/>
      <c r="N61" s="6"/>
      <c r="O61" s="6"/>
      <c r="P61" s="6"/>
      <c r="Q61" s="6"/>
      <c r="R61" s="6"/>
      <c r="S61" s="6"/>
      <c r="T61" s="6"/>
      <c r="U61" s="6"/>
      <c r="V61" s="6"/>
      <c r="W61" s="6"/>
      <c r="X61" s="6"/>
    </row>
    <row r="62" spans="1:24" ht="15.75" x14ac:dyDescent="0.25">
      <c r="A62" s="15"/>
      <c r="B62" s="31"/>
      <c r="C62" s="6"/>
      <c r="D62" s="4"/>
      <c r="E62" s="220"/>
      <c r="F62" s="4"/>
      <c r="G62" s="8"/>
      <c r="H62" s="9"/>
      <c r="I62" s="6"/>
      <c r="J62" s="6"/>
      <c r="K62" s="6"/>
      <c r="L62" s="6"/>
      <c r="M62" s="6"/>
      <c r="N62" s="6"/>
      <c r="O62" s="6"/>
      <c r="P62" s="6"/>
      <c r="Q62" s="6"/>
      <c r="R62" s="6"/>
      <c r="S62" s="6"/>
      <c r="T62" s="6"/>
      <c r="U62" s="6"/>
      <c r="V62" s="6"/>
      <c r="W62" s="6"/>
      <c r="X62" s="6"/>
    </row>
    <row r="63" spans="1:24" ht="15.75" x14ac:dyDescent="0.25">
      <c r="A63" s="15"/>
      <c r="B63" s="31"/>
      <c r="C63" s="6"/>
      <c r="D63" s="4"/>
      <c r="E63" s="220"/>
      <c r="F63" s="4"/>
      <c r="G63" s="8"/>
      <c r="H63" s="9"/>
      <c r="I63" s="6"/>
      <c r="J63" s="6"/>
      <c r="K63" s="6"/>
      <c r="L63" s="6"/>
      <c r="M63" s="6"/>
      <c r="N63" s="6"/>
      <c r="O63" s="6"/>
      <c r="P63" s="6"/>
      <c r="Q63" s="6"/>
      <c r="R63" s="6"/>
      <c r="S63" s="6"/>
      <c r="T63" s="6"/>
      <c r="U63" s="6"/>
      <c r="V63" s="6"/>
      <c r="W63" s="6"/>
      <c r="X63" s="6"/>
    </row>
    <row r="64" spans="1:24" ht="15.75" x14ac:dyDescent="0.25">
      <c r="A64" s="15"/>
      <c r="B64" s="31"/>
      <c r="C64" s="6"/>
      <c r="D64" s="4"/>
      <c r="E64" s="220"/>
      <c r="F64" s="4"/>
      <c r="G64" s="8"/>
      <c r="H64" s="9"/>
      <c r="I64" s="6"/>
      <c r="J64" s="6"/>
      <c r="K64" s="6"/>
      <c r="L64" s="6"/>
      <c r="M64" s="6"/>
      <c r="N64" s="6"/>
      <c r="O64" s="6"/>
      <c r="P64" s="6"/>
      <c r="Q64" s="6"/>
      <c r="R64" s="6"/>
      <c r="S64" s="6"/>
      <c r="T64" s="6"/>
      <c r="U64" s="6"/>
      <c r="V64" s="6"/>
      <c r="W64" s="6"/>
      <c r="X64" s="6"/>
    </row>
    <row r="65" spans="1:24" ht="15.75" x14ac:dyDescent="0.25">
      <c r="A65" s="15"/>
      <c r="B65" s="31"/>
      <c r="C65" s="6"/>
      <c r="D65" s="4"/>
      <c r="E65" s="220"/>
      <c r="F65" s="4"/>
      <c r="G65" s="8"/>
      <c r="H65" s="9"/>
      <c r="I65" s="6"/>
      <c r="J65" s="6"/>
      <c r="K65" s="6"/>
      <c r="L65" s="6"/>
      <c r="M65" s="6"/>
      <c r="N65" s="6"/>
      <c r="O65" s="6"/>
      <c r="P65" s="6"/>
      <c r="Q65" s="6"/>
      <c r="R65" s="6"/>
      <c r="S65" s="6"/>
      <c r="T65" s="6"/>
      <c r="U65" s="6"/>
      <c r="V65" s="6"/>
      <c r="W65" s="6"/>
      <c r="X65" s="6"/>
    </row>
    <row r="66" spans="1:24" ht="15.75" x14ac:dyDescent="0.25">
      <c r="A66" s="15"/>
      <c r="B66" s="31"/>
      <c r="C66" s="6"/>
      <c r="D66" s="4"/>
      <c r="E66" s="220"/>
      <c r="F66" s="4"/>
      <c r="G66" s="8"/>
      <c r="H66" s="9"/>
      <c r="I66" s="6"/>
      <c r="J66" s="6"/>
      <c r="K66" s="6"/>
      <c r="L66" s="6"/>
      <c r="M66" s="6"/>
      <c r="N66" s="6"/>
      <c r="O66" s="6"/>
      <c r="P66" s="6"/>
      <c r="Q66" s="6"/>
      <c r="R66" s="6"/>
      <c r="S66" s="6"/>
      <c r="T66" s="6"/>
      <c r="U66" s="6"/>
      <c r="V66" s="6"/>
      <c r="W66" s="6"/>
      <c r="X66" s="6"/>
    </row>
    <row r="67" spans="1:24" ht="15.75" x14ac:dyDescent="0.25">
      <c r="A67" s="15"/>
      <c r="B67" s="31"/>
      <c r="C67" s="6"/>
      <c r="D67" s="4"/>
      <c r="E67" s="220"/>
      <c r="F67" s="4"/>
      <c r="G67" s="8"/>
      <c r="H67" s="9"/>
      <c r="I67" s="6"/>
      <c r="J67" s="6"/>
      <c r="K67" s="6"/>
      <c r="L67" s="6"/>
      <c r="M67" s="6"/>
      <c r="N67" s="6"/>
      <c r="O67" s="6"/>
      <c r="P67" s="6"/>
      <c r="Q67" s="6"/>
      <c r="R67" s="6"/>
      <c r="S67" s="6"/>
      <c r="T67" s="6"/>
      <c r="U67" s="6"/>
      <c r="V67" s="6"/>
      <c r="W67" s="6"/>
      <c r="X67" s="6"/>
    </row>
    <row r="68" spans="1:24" ht="15.75" x14ac:dyDescent="0.25">
      <c r="A68" s="15"/>
      <c r="B68" s="31"/>
      <c r="C68" s="6"/>
      <c r="D68" s="4"/>
      <c r="E68" s="220"/>
      <c r="F68" s="4"/>
      <c r="G68" s="8"/>
      <c r="H68" s="9"/>
      <c r="I68" s="6"/>
      <c r="J68" s="6"/>
      <c r="K68" s="6"/>
      <c r="L68" s="6"/>
      <c r="M68" s="6"/>
      <c r="N68" s="6"/>
      <c r="O68" s="6"/>
      <c r="P68" s="6"/>
      <c r="Q68" s="6"/>
      <c r="R68" s="6"/>
      <c r="S68" s="6"/>
      <c r="T68" s="6"/>
      <c r="U68" s="6"/>
      <c r="V68" s="6"/>
      <c r="W68" s="6"/>
      <c r="X68" s="6"/>
    </row>
    <row r="69" spans="1:24" ht="15.75" x14ac:dyDescent="0.25">
      <c r="A69" s="15"/>
      <c r="B69" s="31"/>
      <c r="C69" s="6"/>
      <c r="D69" s="4"/>
      <c r="E69" s="220"/>
      <c r="F69" s="4"/>
      <c r="G69" s="8"/>
      <c r="H69" s="9"/>
      <c r="I69" s="6"/>
      <c r="J69" s="6"/>
      <c r="K69" s="6"/>
      <c r="L69" s="6"/>
      <c r="M69" s="6"/>
      <c r="N69" s="6"/>
      <c r="O69" s="6"/>
      <c r="P69" s="6"/>
      <c r="Q69" s="6"/>
      <c r="R69" s="6"/>
      <c r="S69" s="6"/>
      <c r="T69" s="6"/>
      <c r="U69" s="6"/>
      <c r="V69" s="6"/>
      <c r="W69" s="6"/>
      <c r="X69" s="6"/>
    </row>
    <row r="70" spans="1:24" ht="15.75" x14ac:dyDescent="0.25">
      <c r="A70" s="15"/>
      <c r="B70" s="31"/>
      <c r="C70" s="6"/>
      <c r="D70" s="4"/>
      <c r="E70" s="220"/>
      <c r="F70" s="4"/>
      <c r="G70" s="8"/>
      <c r="H70" s="9"/>
      <c r="I70" s="6"/>
      <c r="J70" s="6"/>
      <c r="K70" s="6"/>
      <c r="L70" s="6"/>
      <c r="M70" s="6"/>
      <c r="N70" s="6"/>
      <c r="O70" s="6"/>
      <c r="P70" s="6"/>
      <c r="Q70" s="6"/>
      <c r="R70" s="6"/>
      <c r="S70" s="6"/>
      <c r="T70" s="6"/>
      <c r="U70" s="6"/>
      <c r="V70" s="6"/>
      <c r="W70" s="6"/>
      <c r="X70" s="6"/>
    </row>
    <row r="71" spans="1:24" ht="15.75" x14ac:dyDescent="0.25">
      <c r="A71" s="15"/>
      <c r="B71" s="31"/>
      <c r="C71" s="6"/>
      <c r="D71" s="4"/>
      <c r="E71" s="220"/>
      <c r="F71" s="4"/>
      <c r="G71" s="8"/>
      <c r="H71" s="9"/>
      <c r="I71" s="6"/>
      <c r="J71" s="6"/>
      <c r="K71" s="6"/>
      <c r="L71" s="6"/>
      <c r="M71" s="6"/>
      <c r="N71" s="6"/>
      <c r="O71" s="6"/>
      <c r="P71" s="6"/>
      <c r="Q71" s="6"/>
      <c r="R71" s="6"/>
      <c r="S71" s="6"/>
      <c r="T71" s="6"/>
      <c r="U71" s="6"/>
      <c r="V71" s="6"/>
      <c r="W71" s="6"/>
      <c r="X71" s="6"/>
    </row>
    <row r="72" spans="1:24" ht="15.75" x14ac:dyDescent="0.25">
      <c r="A72" s="15"/>
      <c r="B72" s="31"/>
      <c r="C72" s="6"/>
      <c r="D72" s="4"/>
      <c r="E72" s="220"/>
      <c r="F72" s="4"/>
      <c r="G72" s="8"/>
      <c r="H72" s="9"/>
      <c r="I72" s="6"/>
      <c r="J72" s="6"/>
      <c r="K72" s="6"/>
      <c r="L72" s="6"/>
      <c r="M72" s="6"/>
      <c r="N72" s="6"/>
      <c r="O72" s="6"/>
      <c r="P72" s="6"/>
      <c r="Q72" s="6"/>
      <c r="R72" s="6"/>
      <c r="S72" s="6"/>
      <c r="T72" s="6"/>
      <c r="U72" s="6"/>
      <c r="V72" s="6"/>
      <c r="W72" s="6"/>
      <c r="X72" s="6"/>
    </row>
    <row r="73" spans="1:24" ht="15.75" x14ac:dyDescent="0.25">
      <c r="A73" s="15"/>
      <c r="B73" s="31"/>
      <c r="C73" s="6"/>
      <c r="D73" s="4"/>
      <c r="E73" s="220"/>
      <c r="F73" s="4"/>
      <c r="G73" s="8"/>
      <c r="H73" s="9"/>
      <c r="I73" s="6"/>
      <c r="J73" s="6"/>
      <c r="K73" s="6"/>
      <c r="L73" s="6"/>
      <c r="M73" s="6"/>
      <c r="N73" s="6"/>
      <c r="O73" s="6"/>
      <c r="P73" s="6"/>
      <c r="Q73" s="6"/>
      <c r="R73" s="6"/>
      <c r="S73" s="6"/>
      <c r="T73" s="6"/>
      <c r="U73" s="6"/>
      <c r="V73" s="6"/>
      <c r="W73" s="6"/>
      <c r="X73" s="6"/>
    </row>
    <row r="74" spans="1:24" ht="15.75" x14ac:dyDescent="0.25">
      <c r="A74" s="15"/>
      <c r="B74" s="31"/>
      <c r="C74" s="6"/>
      <c r="D74" s="4"/>
      <c r="E74" s="220"/>
      <c r="F74" s="4"/>
      <c r="G74" s="8"/>
      <c r="H74" s="9"/>
      <c r="I74" s="6"/>
      <c r="J74" s="6"/>
      <c r="K74" s="6"/>
      <c r="L74" s="6"/>
      <c r="M74" s="6"/>
      <c r="N74" s="6"/>
      <c r="O74" s="6"/>
      <c r="P74" s="6"/>
      <c r="Q74" s="6"/>
      <c r="R74" s="6"/>
      <c r="S74" s="6"/>
      <c r="T74" s="6"/>
      <c r="U74" s="6"/>
      <c r="V74" s="6"/>
      <c r="W74" s="6"/>
      <c r="X74" s="6"/>
    </row>
    <row r="75" spans="1:24" ht="15.75" x14ac:dyDescent="0.25">
      <c r="A75" s="15"/>
      <c r="B75" s="31"/>
      <c r="C75" s="6"/>
      <c r="D75" s="4"/>
      <c r="E75" s="220"/>
      <c r="F75" s="4"/>
      <c r="G75" s="8"/>
      <c r="H75" s="9"/>
      <c r="I75" s="6"/>
      <c r="J75" s="6"/>
      <c r="K75" s="6"/>
      <c r="L75" s="6"/>
      <c r="M75" s="6"/>
      <c r="N75" s="6"/>
      <c r="O75" s="6"/>
      <c r="P75" s="6"/>
      <c r="Q75" s="6"/>
      <c r="R75" s="6"/>
      <c r="S75" s="6"/>
      <c r="T75" s="6"/>
      <c r="U75" s="6"/>
      <c r="V75" s="6"/>
      <c r="W75" s="6"/>
      <c r="X75" s="6"/>
    </row>
    <row r="76" spans="1:24" ht="15.75" x14ac:dyDescent="0.25">
      <c r="A76" s="15"/>
      <c r="B76" s="31"/>
      <c r="C76" s="6"/>
      <c r="D76" s="4"/>
      <c r="E76" s="220"/>
      <c r="F76" s="4"/>
      <c r="G76" s="8"/>
      <c r="H76" s="9"/>
      <c r="I76" s="6"/>
      <c r="J76" s="6"/>
      <c r="K76" s="6"/>
      <c r="L76" s="6"/>
      <c r="M76" s="6"/>
      <c r="N76" s="6"/>
      <c r="O76" s="6"/>
      <c r="P76" s="6"/>
      <c r="Q76" s="6"/>
      <c r="R76" s="6"/>
      <c r="S76" s="6"/>
      <c r="T76" s="6"/>
      <c r="U76" s="6"/>
      <c r="V76" s="6"/>
      <c r="W76" s="6"/>
      <c r="X76" s="6"/>
    </row>
    <row r="77" spans="1:24" ht="15.75" x14ac:dyDescent="0.25">
      <c r="A77" s="15"/>
      <c r="B77" s="31"/>
      <c r="C77" s="6"/>
      <c r="D77" s="4"/>
      <c r="E77" s="220"/>
      <c r="F77" s="4"/>
      <c r="G77" s="8"/>
      <c r="H77" s="9"/>
      <c r="I77" s="6"/>
      <c r="J77" s="6"/>
      <c r="K77" s="6"/>
      <c r="L77" s="6"/>
      <c r="M77" s="6"/>
      <c r="N77" s="6"/>
      <c r="O77" s="6"/>
      <c r="P77" s="6"/>
      <c r="Q77" s="6"/>
      <c r="R77" s="6"/>
      <c r="S77" s="6"/>
      <c r="T77" s="6"/>
      <c r="U77" s="6"/>
      <c r="V77" s="6"/>
      <c r="W77" s="6"/>
      <c r="X77" s="6"/>
    </row>
    <row r="78" spans="1:24" ht="15.75" x14ac:dyDescent="0.25">
      <c r="A78" s="15"/>
      <c r="B78" s="31"/>
      <c r="C78" s="6"/>
      <c r="D78" s="4"/>
      <c r="E78" s="220"/>
      <c r="F78" s="4"/>
      <c r="G78" s="8"/>
      <c r="H78" s="9"/>
      <c r="I78" s="6"/>
      <c r="J78" s="6"/>
      <c r="K78" s="6"/>
      <c r="L78" s="6"/>
      <c r="M78" s="6"/>
      <c r="N78" s="6"/>
      <c r="O78" s="6"/>
      <c r="P78" s="6"/>
      <c r="Q78" s="6"/>
      <c r="R78" s="6"/>
      <c r="S78" s="6"/>
      <c r="T78" s="6"/>
      <c r="U78" s="6"/>
      <c r="V78" s="6"/>
      <c r="W78" s="6"/>
      <c r="X78" s="6"/>
    </row>
    <row r="79" spans="1:24" ht="15.75" x14ac:dyDescent="0.25">
      <c r="A79" s="15"/>
      <c r="B79" s="31"/>
      <c r="C79" s="6"/>
      <c r="D79" s="4"/>
      <c r="E79" s="220"/>
      <c r="F79" s="4"/>
      <c r="G79" s="8"/>
      <c r="H79" s="9"/>
      <c r="I79" s="6"/>
      <c r="J79" s="6"/>
      <c r="K79" s="6"/>
      <c r="L79" s="6"/>
      <c r="M79" s="6"/>
      <c r="N79" s="6"/>
      <c r="O79" s="6"/>
      <c r="P79" s="6"/>
      <c r="Q79" s="6"/>
      <c r="R79" s="6"/>
      <c r="S79" s="6"/>
      <c r="T79" s="6"/>
      <c r="U79" s="6"/>
      <c r="V79" s="6"/>
      <c r="W79" s="6"/>
      <c r="X79" s="6"/>
    </row>
    <row r="80" spans="1:24" ht="15.75" x14ac:dyDescent="0.25">
      <c r="A80" s="15"/>
      <c r="B80" s="31"/>
      <c r="C80" s="6"/>
      <c r="D80" s="4"/>
      <c r="E80" s="220"/>
      <c r="F80" s="4"/>
      <c r="G80" s="8"/>
      <c r="H80" s="9"/>
      <c r="I80" s="6"/>
      <c r="J80" s="6"/>
      <c r="K80" s="6"/>
      <c r="L80" s="6"/>
      <c r="M80" s="6"/>
      <c r="N80" s="6"/>
      <c r="O80" s="6"/>
      <c r="P80" s="6"/>
      <c r="Q80" s="6"/>
      <c r="R80" s="6"/>
      <c r="S80" s="6"/>
      <c r="T80" s="6"/>
      <c r="U80" s="6"/>
      <c r="V80" s="6"/>
      <c r="W80" s="6"/>
      <c r="X80" s="6"/>
    </row>
    <row r="81" spans="1:24" ht="15.75" x14ac:dyDescent="0.25">
      <c r="A81" s="15"/>
      <c r="B81" s="31"/>
      <c r="C81" s="6"/>
      <c r="D81" s="4"/>
      <c r="E81" s="220"/>
      <c r="F81" s="4"/>
      <c r="G81" s="8"/>
      <c r="H81" s="9"/>
      <c r="I81" s="6"/>
      <c r="J81" s="6"/>
      <c r="K81" s="6"/>
      <c r="L81" s="6"/>
      <c r="M81" s="6"/>
      <c r="N81" s="6"/>
      <c r="O81" s="6"/>
      <c r="P81" s="6"/>
      <c r="Q81" s="6"/>
      <c r="R81" s="6"/>
      <c r="S81" s="6"/>
      <c r="T81" s="6"/>
      <c r="U81" s="6"/>
      <c r="V81" s="6"/>
      <c r="W81" s="6"/>
      <c r="X81" s="6"/>
    </row>
    <row r="82" spans="1:24" ht="15.75" x14ac:dyDescent="0.25">
      <c r="A82" s="15"/>
      <c r="B82" s="31"/>
      <c r="C82" s="6"/>
      <c r="D82" s="4"/>
      <c r="E82" s="220"/>
      <c r="F82" s="4"/>
      <c r="G82" s="8"/>
      <c r="H82" s="9"/>
      <c r="I82" s="6"/>
      <c r="J82" s="6"/>
      <c r="K82" s="6"/>
      <c r="L82" s="6"/>
      <c r="M82" s="6"/>
      <c r="N82" s="6"/>
      <c r="O82" s="6"/>
      <c r="P82" s="6"/>
      <c r="Q82" s="6"/>
      <c r="R82" s="6"/>
      <c r="S82" s="6"/>
      <c r="T82" s="6"/>
      <c r="U82" s="6"/>
      <c r="V82" s="6"/>
      <c r="W82" s="6"/>
      <c r="X82" s="6"/>
    </row>
    <row r="83" spans="1:24" ht="15.75" x14ac:dyDescent="0.25">
      <c r="A83" s="15"/>
      <c r="B83" s="31"/>
      <c r="C83" s="6"/>
      <c r="D83" s="4"/>
      <c r="E83" s="220"/>
      <c r="F83" s="4"/>
      <c r="G83" s="8"/>
      <c r="H83" s="9"/>
      <c r="I83" s="6"/>
      <c r="J83" s="6"/>
      <c r="K83" s="6"/>
      <c r="L83" s="6"/>
      <c r="M83" s="6"/>
      <c r="N83" s="6"/>
      <c r="O83" s="6"/>
      <c r="P83" s="6"/>
      <c r="Q83" s="6"/>
      <c r="R83" s="6"/>
      <c r="S83" s="6"/>
      <c r="T83" s="6"/>
      <c r="U83" s="6"/>
      <c r="V83" s="6"/>
      <c r="W83" s="6"/>
      <c r="X83" s="6"/>
    </row>
    <row r="84" spans="1:24" ht="15.75" x14ac:dyDescent="0.25">
      <c r="A84" s="15"/>
      <c r="B84" s="31"/>
      <c r="C84" s="6"/>
      <c r="D84" s="4"/>
      <c r="E84" s="220"/>
      <c r="F84" s="4"/>
      <c r="G84" s="8"/>
      <c r="H84" s="9"/>
      <c r="I84" s="6"/>
      <c r="J84" s="6"/>
      <c r="K84" s="6"/>
      <c r="L84" s="6"/>
      <c r="M84" s="6"/>
      <c r="N84" s="6"/>
      <c r="O84" s="6"/>
      <c r="P84" s="6"/>
      <c r="Q84" s="6"/>
      <c r="R84" s="6"/>
      <c r="S84" s="6"/>
      <c r="T84" s="6"/>
      <c r="U84" s="6"/>
      <c r="V84" s="6"/>
      <c r="W84" s="6"/>
      <c r="X84" s="6"/>
    </row>
    <row r="85" spans="1:24" ht="15.75" x14ac:dyDescent="0.25">
      <c r="A85" s="15"/>
      <c r="B85" s="31"/>
      <c r="C85" s="6"/>
      <c r="D85" s="4"/>
      <c r="E85" s="220"/>
      <c r="F85" s="4"/>
      <c r="G85" s="8"/>
      <c r="H85" s="9"/>
      <c r="I85" s="6"/>
      <c r="J85" s="6"/>
      <c r="K85" s="6"/>
      <c r="L85" s="6"/>
      <c r="M85" s="6"/>
      <c r="N85" s="6"/>
      <c r="O85" s="6"/>
      <c r="P85" s="6"/>
      <c r="Q85" s="6"/>
      <c r="R85" s="6"/>
      <c r="S85" s="6"/>
      <c r="T85" s="6"/>
      <c r="U85" s="6"/>
      <c r="V85" s="6"/>
      <c r="W85" s="6"/>
      <c r="X85" s="6"/>
    </row>
    <row r="86" spans="1:24" ht="15.75" x14ac:dyDescent="0.25">
      <c r="A86" s="15"/>
      <c r="B86" s="31"/>
      <c r="C86" s="6"/>
      <c r="D86" s="4"/>
      <c r="E86" s="220"/>
      <c r="F86" s="4"/>
      <c r="G86" s="8"/>
      <c r="H86" s="9"/>
      <c r="I86" s="6"/>
      <c r="J86" s="6"/>
      <c r="K86" s="6"/>
      <c r="L86" s="6"/>
      <c r="M86" s="6"/>
      <c r="N86" s="6"/>
      <c r="O86" s="6"/>
      <c r="P86" s="6"/>
      <c r="Q86" s="6"/>
      <c r="R86" s="6"/>
      <c r="S86" s="6"/>
      <c r="T86" s="6"/>
      <c r="U86" s="6"/>
      <c r="V86" s="6"/>
      <c r="W86" s="6"/>
      <c r="X86" s="6"/>
    </row>
    <row r="87" spans="1:24" ht="15.75" x14ac:dyDescent="0.25">
      <c r="A87" s="15"/>
      <c r="B87" s="31"/>
      <c r="C87" s="6"/>
      <c r="D87" s="4"/>
      <c r="E87" s="220"/>
      <c r="F87" s="4"/>
      <c r="G87" s="8"/>
      <c r="H87" s="9"/>
      <c r="I87" s="6"/>
      <c r="J87" s="6"/>
      <c r="K87" s="6"/>
      <c r="L87" s="6"/>
      <c r="M87" s="6"/>
      <c r="N87" s="6"/>
      <c r="O87" s="6"/>
      <c r="P87" s="6"/>
      <c r="Q87" s="6"/>
      <c r="R87" s="6"/>
      <c r="S87" s="6"/>
      <c r="T87" s="6"/>
      <c r="U87" s="6"/>
      <c r="V87" s="6"/>
      <c r="W87" s="6"/>
      <c r="X87" s="6"/>
    </row>
    <row r="88" spans="1:24" ht="15.75" x14ac:dyDescent="0.25">
      <c r="A88" s="15"/>
      <c r="B88" s="31"/>
      <c r="C88" s="6"/>
      <c r="D88" s="4"/>
      <c r="E88" s="220"/>
      <c r="F88" s="4"/>
      <c r="G88" s="8"/>
      <c r="H88" s="9"/>
      <c r="I88" s="6"/>
      <c r="J88" s="6"/>
      <c r="K88" s="6"/>
      <c r="L88" s="6"/>
      <c r="M88" s="6"/>
      <c r="N88" s="6"/>
      <c r="O88" s="6"/>
      <c r="P88" s="6"/>
      <c r="Q88" s="6"/>
      <c r="R88" s="6"/>
      <c r="S88" s="6"/>
      <c r="T88" s="6"/>
      <c r="U88" s="6"/>
      <c r="V88" s="6"/>
      <c r="W88" s="6"/>
      <c r="X88" s="6"/>
    </row>
    <row r="89" spans="1:24" ht="15.75" x14ac:dyDescent="0.25">
      <c r="A89" s="15"/>
      <c r="B89" s="31"/>
      <c r="C89" s="6"/>
      <c r="D89" s="4"/>
      <c r="E89" s="220"/>
      <c r="F89" s="4"/>
      <c r="G89" s="8"/>
      <c r="H89" s="9"/>
      <c r="I89" s="6"/>
      <c r="J89" s="6"/>
      <c r="K89" s="6"/>
      <c r="L89" s="6"/>
      <c r="M89" s="6"/>
      <c r="N89" s="6"/>
      <c r="O89" s="6"/>
      <c r="P89" s="6"/>
      <c r="Q89" s="6"/>
      <c r="R89" s="6"/>
      <c r="S89" s="6"/>
      <c r="T89" s="6"/>
      <c r="U89" s="6"/>
      <c r="V89" s="6"/>
      <c r="W89" s="6"/>
      <c r="X89" s="6"/>
    </row>
    <row r="90" spans="1:24" ht="15.75" x14ac:dyDescent="0.25">
      <c r="A90" s="15"/>
      <c r="B90" s="31"/>
      <c r="C90" s="6"/>
      <c r="D90" s="4"/>
      <c r="E90" s="220"/>
      <c r="F90" s="4"/>
      <c r="G90" s="8"/>
      <c r="H90" s="9"/>
      <c r="I90" s="6"/>
      <c r="J90" s="6"/>
      <c r="K90" s="6"/>
      <c r="L90" s="6"/>
      <c r="M90" s="6"/>
      <c r="N90" s="6"/>
      <c r="O90" s="6"/>
      <c r="P90" s="6"/>
      <c r="Q90" s="6"/>
      <c r="R90" s="6"/>
      <c r="S90" s="6"/>
      <c r="T90" s="6"/>
      <c r="U90" s="6"/>
      <c r="V90" s="6"/>
      <c r="W90" s="6"/>
      <c r="X90" s="6"/>
    </row>
    <row r="91" spans="1:24" ht="15.75" x14ac:dyDescent="0.25">
      <c r="A91" s="15"/>
      <c r="B91" s="31"/>
      <c r="C91" s="6"/>
      <c r="D91" s="4"/>
      <c r="E91" s="220"/>
      <c r="F91" s="4"/>
      <c r="G91" s="8"/>
      <c r="H91" s="9"/>
      <c r="I91" s="6"/>
      <c r="J91" s="6"/>
      <c r="K91" s="6"/>
      <c r="L91" s="6"/>
      <c r="M91" s="6"/>
      <c r="N91" s="6"/>
      <c r="O91" s="6"/>
      <c r="P91" s="6"/>
      <c r="Q91" s="6"/>
      <c r="R91" s="6"/>
      <c r="S91" s="6"/>
      <c r="T91" s="6"/>
      <c r="U91" s="6"/>
      <c r="V91" s="6"/>
      <c r="W91" s="6"/>
      <c r="X91" s="6"/>
    </row>
    <row r="92" spans="1:24" ht="15.75" x14ac:dyDescent="0.25">
      <c r="A92" s="15"/>
      <c r="B92" s="31"/>
      <c r="C92" s="6"/>
      <c r="D92" s="4"/>
      <c r="E92" s="220"/>
      <c r="F92" s="4"/>
      <c r="G92" s="8"/>
      <c r="H92" s="9"/>
      <c r="I92" s="6"/>
      <c r="J92" s="6"/>
      <c r="K92" s="6"/>
      <c r="L92" s="6"/>
      <c r="M92" s="6"/>
      <c r="N92" s="6"/>
      <c r="O92" s="6"/>
      <c r="P92" s="6"/>
      <c r="Q92" s="6"/>
      <c r="R92" s="6"/>
      <c r="S92" s="6"/>
      <c r="T92" s="6"/>
      <c r="U92" s="6"/>
      <c r="V92" s="6"/>
      <c r="W92" s="6"/>
      <c r="X92" s="6"/>
    </row>
    <row r="93" spans="1:24" ht="15.75" x14ac:dyDescent="0.25">
      <c r="A93" s="15"/>
      <c r="B93" s="31"/>
      <c r="C93" s="6"/>
      <c r="D93" s="4"/>
      <c r="E93" s="220"/>
      <c r="F93" s="4"/>
      <c r="G93" s="8"/>
      <c r="H93" s="9"/>
      <c r="I93" s="6"/>
      <c r="J93" s="6"/>
      <c r="K93" s="6"/>
      <c r="L93" s="6"/>
      <c r="M93" s="6"/>
      <c r="N93" s="6"/>
      <c r="O93" s="6"/>
      <c r="P93" s="6"/>
      <c r="Q93" s="6"/>
      <c r="R93" s="6"/>
      <c r="S93" s="6"/>
      <c r="T93" s="6"/>
      <c r="U93" s="6"/>
      <c r="V93" s="6"/>
      <c r="W93" s="6"/>
      <c r="X93" s="6"/>
    </row>
    <row r="94" spans="1:24" ht="15.75" x14ac:dyDescent="0.25">
      <c r="A94" s="15"/>
      <c r="B94" s="31"/>
      <c r="C94" s="6"/>
      <c r="D94" s="4"/>
      <c r="E94" s="220"/>
      <c r="F94" s="4"/>
      <c r="G94" s="8"/>
      <c r="H94" s="9"/>
      <c r="I94" s="6"/>
      <c r="J94" s="6"/>
      <c r="K94" s="6"/>
      <c r="L94" s="6"/>
      <c r="M94" s="6"/>
      <c r="N94" s="6"/>
      <c r="O94" s="6"/>
      <c r="P94" s="6"/>
      <c r="Q94" s="6"/>
      <c r="R94" s="6"/>
      <c r="S94" s="6"/>
      <c r="T94" s="6"/>
      <c r="U94" s="6"/>
      <c r="V94" s="6"/>
      <c r="W94" s="6"/>
      <c r="X94" s="6"/>
    </row>
    <row r="95" spans="1:24" ht="15.75" x14ac:dyDescent="0.25">
      <c r="A95" s="15"/>
      <c r="B95" s="31"/>
      <c r="C95" s="6"/>
      <c r="D95" s="4"/>
      <c r="E95" s="220"/>
      <c r="F95" s="4"/>
      <c r="G95" s="8"/>
      <c r="H95" s="9"/>
      <c r="I95" s="6"/>
      <c r="J95" s="6"/>
      <c r="K95" s="6"/>
      <c r="L95" s="6"/>
      <c r="M95" s="6"/>
      <c r="N95" s="6"/>
      <c r="O95" s="6"/>
      <c r="P95" s="6"/>
      <c r="Q95" s="6"/>
      <c r="R95" s="6"/>
      <c r="S95" s="6"/>
      <c r="T95" s="6"/>
      <c r="U95" s="6"/>
      <c r="V95" s="6"/>
      <c r="W95" s="6"/>
      <c r="X95" s="6"/>
    </row>
    <row r="96" spans="1:24" ht="15.75" x14ac:dyDescent="0.25">
      <c r="A96" s="15"/>
      <c r="B96" s="31"/>
      <c r="C96" s="6"/>
      <c r="D96" s="4"/>
      <c r="E96" s="220"/>
      <c r="F96" s="4"/>
      <c r="G96" s="8"/>
      <c r="H96" s="9"/>
      <c r="I96" s="6"/>
      <c r="J96" s="6"/>
      <c r="K96" s="6"/>
      <c r="L96" s="6"/>
      <c r="M96" s="6"/>
      <c r="N96" s="6"/>
      <c r="O96" s="6"/>
      <c r="P96" s="6"/>
      <c r="Q96" s="6"/>
      <c r="R96" s="6"/>
      <c r="S96" s="6"/>
      <c r="T96" s="6"/>
      <c r="U96" s="6"/>
      <c r="V96" s="6"/>
      <c r="W96" s="6"/>
      <c r="X96" s="6"/>
    </row>
    <row r="97" spans="1:24" ht="15.75" x14ac:dyDescent="0.25">
      <c r="A97" s="15"/>
      <c r="B97" s="31"/>
      <c r="C97" s="6"/>
      <c r="D97" s="4"/>
      <c r="E97" s="220"/>
      <c r="F97" s="4"/>
      <c r="G97" s="8"/>
      <c r="H97" s="9"/>
      <c r="I97" s="6"/>
      <c r="J97" s="6"/>
      <c r="K97" s="6"/>
      <c r="L97" s="6"/>
      <c r="M97" s="6"/>
      <c r="N97" s="6"/>
      <c r="O97" s="6"/>
      <c r="P97" s="6"/>
      <c r="Q97" s="6"/>
      <c r="R97" s="6"/>
      <c r="S97" s="6"/>
      <c r="T97" s="6"/>
      <c r="U97" s="6"/>
      <c r="V97" s="6"/>
      <c r="W97" s="6"/>
      <c r="X97" s="6"/>
    </row>
    <row r="98" spans="1:24" ht="15.75" x14ac:dyDescent="0.25">
      <c r="A98" s="15"/>
      <c r="B98" s="31"/>
      <c r="C98" s="6"/>
      <c r="D98" s="4"/>
      <c r="E98" s="220"/>
      <c r="F98" s="4"/>
      <c r="G98" s="8"/>
      <c r="H98" s="9"/>
      <c r="I98" s="6"/>
      <c r="J98" s="6"/>
      <c r="K98" s="6"/>
      <c r="L98" s="6"/>
      <c r="M98" s="6"/>
      <c r="N98" s="6"/>
      <c r="O98" s="6"/>
      <c r="P98" s="6"/>
      <c r="Q98" s="6"/>
      <c r="R98" s="6"/>
      <c r="S98" s="6"/>
      <c r="T98" s="6"/>
      <c r="U98" s="6"/>
      <c r="V98" s="6"/>
      <c r="W98" s="6"/>
      <c r="X98" s="6"/>
    </row>
    <row r="99" spans="1:24" ht="15.75" x14ac:dyDescent="0.25">
      <c r="A99" s="15"/>
      <c r="B99" s="31"/>
      <c r="C99" s="6"/>
      <c r="D99" s="4"/>
      <c r="E99" s="220"/>
      <c r="F99" s="4"/>
      <c r="G99" s="8"/>
      <c r="H99" s="9"/>
      <c r="I99" s="6"/>
      <c r="J99" s="6"/>
      <c r="K99" s="6"/>
      <c r="L99" s="6"/>
      <c r="M99" s="6"/>
      <c r="N99" s="6"/>
      <c r="O99" s="6"/>
      <c r="P99" s="6"/>
      <c r="Q99" s="6"/>
      <c r="R99" s="6"/>
      <c r="S99" s="6"/>
      <c r="T99" s="6"/>
      <c r="U99" s="6"/>
      <c r="V99" s="6"/>
      <c r="W99" s="6"/>
      <c r="X99" s="6"/>
    </row>
    <row r="100" spans="1:24" ht="15.75" x14ac:dyDescent="0.25">
      <c r="A100" s="15"/>
      <c r="B100" s="31"/>
      <c r="C100" s="6"/>
      <c r="D100" s="4"/>
      <c r="E100" s="220"/>
      <c r="F100" s="4"/>
      <c r="G100" s="8"/>
      <c r="H100" s="9"/>
      <c r="I100" s="6"/>
      <c r="J100" s="6"/>
      <c r="K100" s="6"/>
      <c r="L100" s="6"/>
      <c r="M100" s="6"/>
      <c r="N100" s="6"/>
      <c r="O100" s="6"/>
      <c r="P100" s="6"/>
      <c r="Q100" s="6"/>
      <c r="R100" s="6"/>
      <c r="S100" s="6"/>
      <c r="T100" s="6"/>
      <c r="U100" s="6"/>
      <c r="V100" s="6"/>
      <c r="W100" s="6"/>
      <c r="X100" s="6"/>
    </row>
    <row r="101" spans="1:24" ht="15.75" x14ac:dyDescent="0.25">
      <c r="A101" s="15"/>
      <c r="B101" s="31"/>
      <c r="C101" s="6"/>
      <c r="D101" s="4"/>
      <c r="E101" s="220"/>
      <c r="F101" s="4"/>
      <c r="G101" s="8"/>
      <c r="H101" s="9"/>
      <c r="I101" s="6"/>
      <c r="J101" s="6"/>
      <c r="K101" s="6"/>
      <c r="L101" s="6"/>
      <c r="M101" s="6"/>
      <c r="N101" s="6"/>
      <c r="O101" s="6"/>
      <c r="P101" s="6"/>
      <c r="Q101" s="6"/>
      <c r="R101" s="6"/>
      <c r="S101" s="6"/>
      <c r="T101" s="6"/>
      <c r="U101" s="6"/>
      <c r="V101" s="6"/>
      <c r="W101" s="6"/>
      <c r="X101" s="6"/>
    </row>
    <row r="102" spans="1:24" ht="15.75" x14ac:dyDescent="0.25">
      <c r="A102" s="15"/>
      <c r="B102" s="31"/>
      <c r="C102" s="6"/>
      <c r="D102" s="4"/>
      <c r="E102" s="220"/>
      <c r="F102" s="4"/>
      <c r="G102" s="8"/>
      <c r="H102" s="9"/>
      <c r="I102" s="6"/>
      <c r="J102" s="6"/>
      <c r="K102" s="6"/>
      <c r="L102" s="6"/>
      <c r="M102" s="6"/>
      <c r="N102" s="6"/>
      <c r="O102" s="6"/>
      <c r="P102" s="6"/>
      <c r="Q102" s="6"/>
      <c r="R102" s="6"/>
      <c r="S102" s="6"/>
      <c r="T102" s="6"/>
      <c r="U102" s="6"/>
      <c r="V102" s="6"/>
      <c r="W102" s="6"/>
      <c r="X102" s="6"/>
    </row>
    <row r="103" spans="1:24" ht="15.75" x14ac:dyDescent="0.25">
      <c r="A103" s="15"/>
      <c r="B103" s="31"/>
      <c r="C103" s="6"/>
      <c r="D103" s="4"/>
      <c r="E103" s="220"/>
      <c r="F103" s="4"/>
      <c r="G103" s="8"/>
      <c r="H103" s="9"/>
      <c r="I103" s="6"/>
      <c r="J103" s="6"/>
      <c r="K103" s="6"/>
      <c r="L103" s="6"/>
      <c r="M103" s="6"/>
      <c r="N103" s="6"/>
      <c r="O103" s="6"/>
      <c r="P103" s="6"/>
      <c r="Q103" s="6"/>
      <c r="R103" s="6"/>
      <c r="S103" s="6"/>
      <c r="T103" s="6"/>
      <c r="U103" s="6"/>
      <c r="V103" s="6"/>
      <c r="W103" s="6"/>
      <c r="X103" s="6"/>
    </row>
    <row r="104" spans="1:24" ht="15.75" x14ac:dyDescent="0.25">
      <c r="A104" s="15"/>
      <c r="B104" s="31"/>
      <c r="C104" s="6"/>
      <c r="D104" s="4"/>
      <c r="E104" s="220"/>
      <c r="F104" s="4"/>
      <c r="G104" s="8"/>
      <c r="H104" s="9"/>
      <c r="I104" s="6"/>
      <c r="J104" s="6"/>
      <c r="K104" s="6"/>
      <c r="L104" s="6"/>
      <c r="M104" s="6"/>
      <c r="N104" s="6"/>
      <c r="O104" s="6"/>
      <c r="P104" s="6"/>
      <c r="Q104" s="6"/>
      <c r="R104" s="6"/>
      <c r="S104" s="6"/>
      <c r="T104" s="6"/>
      <c r="U104" s="6"/>
      <c r="V104" s="6"/>
      <c r="W104" s="6"/>
      <c r="X104" s="6"/>
    </row>
    <row r="105" spans="1:24" ht="15.75" x14ac:dyDescent="0.25">
      <c r="A105" s="15"/>
      <c r="B105" s="31"/>
      <c r="C105" s="6"/>
      <c r="D105" s="4"/>
      <c r="E105" s="220"/>
      <c r="F105" s="4"/>
      <c r="G105" s="8"/>
      <c r="H105" s="9"/>
      <c r="I105" s="6"/>
      <c r="J105" s="6"/>
      <c r="K105" s="6"/>
      <c r="L105" s="6"/>
      <c r="M105" s="6"/>
      <c r="N105" s="6"/>
      <c r="O105" s="6"/>
      <c r="P105" s="6"/>
      <c r="Q105" s="6"/>
      <c r="R105" s="6"/>
      <c r="S105" s="6"/>
      <c r="T105" s="6"/>
      <c r="U105" s="6"/>
      <c r="V105" s="6"/>
      <c r="W105" s="6"/>
      <c r="X105" s="6"/>
    </row>
    <row r="106" spans="1:24" ht="15.75" x14ac:dyDescent="0.25">
      <c r="A106" s="15"/>
      <c r="B106" s="31"/>
      <c r="C106" s="6"/>
      <c r="D106" s="4"/>
      <c r="E106" s="220"/>
      <c r="F106" s="4"/>
      <c r="G106" s="8"/>
      <c r="H106" s="9"/>
      <c r="I106" s="6"/>
      <c r="J106" s="6"/>
      <c r="K106" s="6"/>
      <c r="L106" s="6"/>
      <c r="M106" s="6"/>
      <c r="N106" s="6"/>
      <c r="O106" s="6"/>
      <c r="P106" s="6"/>
      <c r="Q106" s="6"/>
      <c r="R106" s="6"/>
      <c r="S106" s="6"/>
      <c r="T106" s="6"/>
      <c r="U106" s="6"/>
      <c r="V106" s="6"/>
      <c r="W106" s="6"/>
      <c r="X106" s="6"/>
    </row>
    <row r="107" spans="1:24" ht="15.75" x14ac:dyDescent="0.25">
      <c r="A107" s="15"/>
      <c r="B107" s="31"/>
      <c r="C107" s="6"/>
      <c r="D107" s="4"/>
      <c r="E107" s="220"/>
      <c r="F107" s="4"/>
      <c r="G107" s="8"/>
      <c r="H107" s="9"/>
      <c r="I107" s="6"/>
      <c r="J107" s="6"/>
      <c r="K107" s="6"/>
      <c r="L107" s="6"/>
      <c r="M107" s="6"/>
      <c r="N107" s="6"/>
      <c r="O107" s="6"/>
      <c r="P107" s="6"/>
      <c r="Q107" s="6"/>
      <c r="R107" s="6"/>
      <c r="S107" s="6"/>
      <c r="T107" s="6"/>
      <c r="U107" s="6"/>
      <c r="V107" s="6"/>
      <c r="W107" s="6"/>
      <c r="X107" s="6"/>
    </row>
    <row r="108" spans="1:24" ht="15.75" x14ac:dyDescent="0.25">
      <c r="A108" s="15"/>
      <c r="B108" s="31"/>
      <c r="C108" s="6"/>
      <c r="D108" s="4"/>
      <c r="E108" s="220"/>
      <c r="F108" s="4"/>
      <c r="G108" s="8"/>
      <c r="H108" s="9"/>
      <c r="I108" s="6"/>
      <c r="J108" s="6"/>
      <c r="K108" s="6"/>
      <c r="L108" s="6"/>
      <c r="M108" s="6"/>
      <c r="N108" s="6"/>
      <c r="O108" s="6"/>
      <c r="P108" s="6"/>
      <c r="Q108" s="6"/>
      <c r="R108" s="6"/>
      <c r="S108" s="6"/>
      <c r="T108" s="6"/>
      <c r="U108" s="6"/>
      <c r="V108" s="6"/>
      <c r="W108" s="6"/>
      <c r="X108" s="6"/>
    </row>
    <row r="109" spans="1:24" ht="15.75" x14ac:dyDescent="0.25">
      <c r="A109" s="15"/>
      <c r="B109" s="31"/>
      <c r="C109" s="6"/>
      <c r="D109" s="4"/>
      <c r="E109" s="220"/>
      <c r="F109" s="4"/>
      <c r="G109" s="8"/>
      <c r="H109" s="9"/>
      <c r="I109" s="6"/>
      <c r="J109" s="6"/>
      <c r="K109" s="6"/>
      <c r="L109" s="6"/>
      <c r="M109" s="6"/>
      <c r="N109" s="6"/>
      <c r="O109" s="6"/>
      <c r="P109" s="6"/>
      <c r="Q109" s="6"/>
      <c r="R109" s="6"/>
      <c r="S109" s="6"/>
      <c r="T109" s="6"/>
      <c r="U109" s="6"/>
      <c r="V109" s="6"/>
      <c r="W109" s="6"/>
      <c r="X109" s="6"/>
    </row>
    <row r="110" spans="1:24" ht="15.75" x14ac:dyDescent="0.25">
      <c r="A110" s="15"/>
      <c r="B110" s="31"/>
      <c r="C110" s="6"/>
      <c r="D110" s="4"/>
      <c r="E110" s="220"/>
      <c r="F110" s="4"/>
      <c r="G110" s="8"/>
      <c r="H110" s="9"/>
      <c r="I110" s="6"/>
      <c r="J110" s="6"/>
      <c r="K110" s="6"/>
      <c r="L110" s="6"/>
      <c r="M110" s="6"/>
      <c r="N110" s="6"/>
      <c r="O110" s="6"/>
      <c r="P110" s="6"/>
      <c r="Q110" s="6"/>
      <c r="R110" s="6"/>
      <c r="S110" s="6"/>
      <c r="T110" s="6"/>
      <c r="U110" s="6"/>
      <c r="V110" s="6"/>
      <c r="W110" s="6"/>
      <c r="X110" s="6"/>
    </row>
    <row r="111" spans="1:24" ht="15.75" x14ac:dyDescent="0.25">
      <c r="A111" s="15"/>
      <c r="B111" s="31"/>
      <c r="C111" s="6"/>
      <c r="D111" s="4"/>
      <c r="E111" s="220"/>
      <c r="F111" s="4"/>
      <c r="G111" s="8"/>
      <c r="H111" s="9"/>
      <c r="I111" s="6"/>
      <c r="J111" s="6"/>
      <c r="K111" s="6"/>
      <c r="L111" s="6"/>
      <c r="M111" s="6"/>
      <c r="N111" s="6"/>
      <c r="O111" s="6"/>
      <c r="P111" s="6"/>
      <c r="Q111" s="6"/>
      <c r="R111" s="6"/>
      <c r="S111" s="6"/>
      <c r="T111" s="6"/>
      <c r="U111" s="6"/>
      <c r="V111" s="6"/>
      <c r="W111" s="6"/>
      <c r="X111" s="6"/>
    </row>
    <row r="112" spans="1:24" ht="15.75" x14ac:dyDescent="0.25">
      <c r="A112" s="15"/>
      <c r="B112" s="31"/>
      <c r="C112" s="6"/>
      <c r="D112" s="4"/>
      <c r="E112" s="220"/>
      <c r="F112" s="4"/>
      <c r="G112" s="8"/>
      <c r="H112" s="9"/>
      <c r="I112" s="6"/>
      <c r="J112" s="6"/>
      <c r="K112" s="6"/>
      <c r="L112" s="6"/>
      <c r="M112" s="6"/>
      <c r="N112" s="6"/>
      <c r="O112" s="6"/>
      <c r="P112" s="6"/>
      <c r="Q112" s="6"/>
      <c r="R112" s="6"/>
      <c r="S112" s="6"/>
      <c r="T112" s="6"/>
      <c r="U112" s="6"/>
      <c r="V112" s="6"/>
      <c r="W112" s="6"/>
      <c r="X112" s="6"/>
    </row>
    <row r="113" spans="1:24" ht="15.75" x14ac:dyDescent="0.25">
      <c r="A113" s="15"/>
      <c r="B113" s="31"/>
      <c r="C113" s="6"/>
      <c r="D113" s="4"/>
      <c r="E113" s="220"/>
      <c r="F113" s="4"/>
      <c r="G113" s="8"/>
      <c r="H113" s="9"/>
      <c r="I113" s="6"/>
      <c r="J113" s="6"/>
      <c r="K113" s="6"/>
      <c r="L113" s="6"/>
      <c r="M113" s="6"/>
      <c r="N113" s="6"/>
      <c r="O113" s="6"/>
      <c r="P113" s="6"/>
      <c r="Q113" s="6"/>
      <c r="R113" s="6"/>
      <c r="S113" s="6"/>
      <c r="T113" s="6"/>
      <c r="U113" s="6"/>
      <c r="V113" s="6"/>
      <c r="W113" s="6"/>
      <c r="X113" s="6"/>
    </row>
    <row r="114" spans="1:24" ht="15.75" x14ac:dyDescent="0.25">
      <c r="A114" s="15"/>
      <c r="B114" s="31"/>
      <c r="C114" s="6"/>
      <c r="D114" s="4"/>
      <c r="E114" s="220"/>
      <c r="F114" s="4"/>
      <c r="G114" s="8"/>
      <c r="H114" s="9"/>
      <c r="I114" s="6"/>
      <c r="J114" s="6"/>
      <c r="K114" s="6"/>
      <c r="L114" s="6"/>
      <c r="M114" s="6"/>
      <c r="N114" s="6"/>
      <c r="O114" s="6"/>
      <c r="P114" s="6"/>
      <c r="Q114" s="6"/>
      <c r="R114" s="6"/>
      <c r="S114" s="6"/>
      <c r="T114" s="6"/>
      <c r="U114" s="6"/>
      <c r="V114" s="6"/>
      <c r="W114" s="6"/>
      <c r="X114" s="6"/>
    </row>
    <row r="115" spans="1:24" ht="15.75" x14ac:dyDescent="0.25">
      <c r="A115" s="15"/>
      <c r="B115" s="31"/>
      <c r="C115" s="6"/>
      <c r="D115" s="4"/>
      <c r="E115" s="220"/>
      <c r="F115" s="4"/>
      <c r="G115" s="8"/>
      <c r="H115" s="9"/>
      <c r="I115" s="6"/>
      <c r="J115" s="6"/>
      <c r="K115" s="6"/>
      <c r="L115" s="6"/>
      <c r="M115" s="6"/>
      <c r="N115" s="6"/>
      <c r="O115" s="6"/>
      <c r="P115" s="6"/>
      <c r="Q115" s="6"/>
      <c r="R115" s="6"/>
      <c r="S115" s="6"/>
      <c r="T115" s="6"/>
      <c r="U115" s="6"/>
      <c r="V115" s="6"/>
      <c r="W115" s="6"/>
      <c r="X115" s="6"/>
    </row>
    <row r="116" spans="1:24" ht="15.75" x14ac:dyDescent="0.25">
      <c r="A116" s="15"/>
      <c r="B116" s="31"/>
      <c r="C116" s="6"/>
      <c r="D116" s="4"/>
      <c r="E116" s="220"/>
      <c r="F116" s="4"/>
      <c r="G116" s="8"/>
      <c r="H116" s="9"/>
      <c r="I116" s="6"/>
      <c r="J116" s="6"/>
      <c r="K116" s="6"/>
      <c r="L116" s="6"/>
      <c r="M116" s="6"/>
      <c r="N116" s="6"/>
      <c r="O116" s="6"/>
      <c r="P116" s="6"/>
      <c r="Q116" s="6"/>
      <c r="R116" s="6"/>
      <c r="S116" s="6"/>
      <c r="T116" s="6"/>
      <c r="U116" s="6"/>
      <c r="V116" s="6"/>
      <c r="W116" s="6"/>
      <c r="X116" s="6"/>
    </row>
    <row r="117" spans="1:24" ht="15.75" x14ac:dyDescent="0.25">
      <c r="A117" s="15"/>
      <c r="B117" s="31"/>
      <c r="C117" s="6"/>
      <c r="D117" s="4"/>
      <c r="E117" s="220"/>
      <c r="F117" s="4"/>
      <c r="G117" s="8"/>
      <c r="H117" s="9"/>
      <c r="I117" s="6"/>
      <c r="J117" s="6"/>
      <c r="K117" s="6"/>
      <c r="L117" s="6"/>
      <c r="M117" s="6"/>
      <c r="N117" s="6"/>
      <c r="O117" s="6"/>
      <c r="P117" s="6"/>
      <c r="Q117" s="6"/>
      <c r="R117" s="6"/>
      <c r="S117" s="6"/>
      <c r="T117" s="6"/>
      <c r="U117" s="6"/>
      <c r="V117" s="6"/>
      <c r="W117" s="6"/>
      <c r="X117" s="6"/>
    </row>
    <row r="118" spans="1:24" ht="15.75" x14ac:dyDescent="0.25">
      <c r="A118" s="15"/>
      <c r="B118" s="31"/>
      <c r="C118" s="6"/>
      <c r="D118" s="4"/>
      <c r="E118" s="220"/>
      <c r="F118" s="4"/>
      <c r="G118" s="8"/>
      <c r="H118" s="9"/>
      <c r="I118" s="6"/>
      <c r="J118" s="6"/>
      <c r="K118" s="6"/>
      <c r="L118" s="6"/>
      <c r="M118" s="6"/>
      <c r="N118" s="6"/>
      <c r="O118" s="6"/>
      <c r="P118" s="6"/>
      <c r="Q118" s="6"/>
      <c r="R118" s="6"/>
      <c r="S118" s="6"/>
      <c r="T118" s="6"/>
      <c r="U118" s="6"/>
      <c r="V118" s="6"/>
      <c r="W118" s="6"/>
      <c r="X118" s="6"/>
    </row>
    <row r="119" spans="1:24" ht="15.75" x14ac:dyDescent="0.25">
      <c r="A119" s="15"/>
      <c r="B119" s="31"/>
      <c r="C119" s="6"/>
      <c r="D119" s="4"/>
      <c r="E119" s="220"/>
      <c r="F119" s="4"/>
      <c r="G119" s="8"/>
      <c r="H119" s="9"/>
      <c r="I119" s="6"/>
      <c r="J119" s="6"/>
      <c r="K119" s="6"/>
      <c r="L119" s="6"/>
      <c r="M119" s="6"/>
      <c r="N119" s="6"/>
      <c r="O119" s="6"/>
      <c r="P119" s="6"/>
      <c r="Q119" s="6"/>
      <c r="R119" s="6"/>
      <c r="S119" s="6"/>
      <c r="T119" s="6"/>
      <c r="U119" s="6"/>
      <c r="V119" s="6"/>
      <c r="W119" s="6"/>
      <c r="X119" s="6"/>
    </row>
    <row r="120" spans="1:24" ht="15.75" x14ac:dyDescent="0.25">
      <c r="A120" s="15"/>
      <c r="B120" s="31"/>
      <c r="C120" s="6"/>
      <c r="D120" s="4"/>
      <c r="E120" s="220"/>
      <c r="F120" s="4"/>
      <c r="G120" s="8"/>
      <c r="H120" s="9"/>
      <c r="I120" s="6"/>
      <c r="J120" s="6"/>
      <c r="K120" s="6"/>
      <c r="L120" s="6"/>
      <c r="M120" s="6"/>
      <c r="N120" s="6"/>
      <c r="O120" s="6"/>
      <c r="P120" s="6"/>
      <c r="Q120" s="6"/>
      <c r="R120" s="6"/>
      <c r="S120" s="6"/>
      <c r="T120" s="6"/>
      <c r="U120" s="6"/>
      <c r="V120" s="6"/>
      <c r="W120" s="6"/>
      <c r="X120" s="6"/>
    </row>
    <row r="121" spans="1:24" ht="15.75" x14ac:dyDescent="0.25">
      <c r="A121" s="15"/>
      <c r="B121" s="31"/>
      <c r="C121" s="6"/>
      <c r="D121" s="4"/>
      <c r="E121" s="220"/>
      <c r="F121" s="4"/>
      <c r="G121" s="8"/>
      <c r="H121" s="9"/>
      <c r="I121" s="6"/>
      <c r="J121" s="6"/>
      <c r="K121" s="6"/>
      <c r="L121" s="6"/>
      <c r="M121" s="6"/>
      <c r="N121" s="6"/>
      <c r="O121" s="6"/>
      <c r="P121" s="6"/>
      <c r="Q121" s="6"/>
      <c r="R121" s="6"/>
      <c r="S121" s="6"/>
      <c r="T121" s="6"/>
      <c r="U121" s="6"/>
      <c r="V121" s="6"/>
      <c r="W121" s="6"/>
      <c r="X121" s="6"/>
    </row>
    <row r="122" spans="1:24" ht="15.75" x14ac:dyDescent="0.25">
      <c r="A122" s="15"/>
      <c r="B122" s="31"/>
      <c r="C122" s="6"/>
      <c r="D122" s="4"/>
      <c r="E122" s="220"/>
      <c r="F122" s="4"/>
      <c r="G122" s="8"/>
      <c r="H122" s="9"/>
      <c r="I122" s="6"/>
      <c r="J122" s="6"/>
      <c r="K122" s="6"/>
      <c r="L122" s="6"/>
      <c r="M122" s="6"/>
      <c r="N122" s="6"/>
      <c r="O122" s="6"/>
      <c r="P122" s="6"/>
      <c r="Q122" s="6"/>
      <c r="R122" s="6"/>
      <c r="S122" s="6"/>
      <c r="T122" s="6"/>
      <c r="U122" s="6"/>
      <c r="V122" s="6"/>
      <c r="W122" s="6"/>
      <c r="X122" s="6"/>
    </row>
    <row r="123" spans="1:24" ht="15.75" x14ac:dyDescent="0.25">
      <c r="A123" s="15"/>
      <c r="B123" s="31"/>
      <c r="C123" s="6"/>
      <c r="D123" s="4"/>
      <c r="E123" s="220"/>
      <c r="F123" s="4"/>
      <c r="G123" s="8"/>
      <c r="H123" s="9"/>
      <c r="I123" s="6"/>
      <c r="J123" s="6"/>
      <c r="K123" s="6"/>
      <c r="L123" s="6"/>
      <c r="M123" s="6"/>
      <c r="N123" s="6"/>
      <c r="O123" s="6"/>
      <c r="P123" s="6"/>
      <c r="Q123" s="6"/>
      <c r="R123" s="6"/>
      <c r="S123" s="6"/>
      <c r="T123" s="6"/>
      <c r="U123" s="6"/>
      <c r="V123" s="6"/>
      <c r="W123" s="6"/>
      <c r="X123" s="6"/>
    </row>
    <row r="124" spans="1:24" ht="15.75" x14ac:dyDescent="0.25">
      <c r="A124" s="15"/>
      <c r="B124" s="31"/>
      <c r="C124" s="6"/>
      <c r="D124" s="4"/>
      <c r="E124" s="220"/>
      <c r="F124" s="4"/>
      <c r="G124" s="8"/>
      <c r="H124" s="9"/>
      <c r="I124" s="6"/>
      <c r="J124" s="6"/>
      <c r="K124" s="6"/>
      <c r="L124" s="6"/>
      <c r="M124" s="6"/>
      <c r="N124" s="6"/>
      <c r="O124" s="6"/>
      <c r="P124" s="6"/>
      <c r="Q124" s="6"/>
      <c r="R124" s="6"/>
      <c r="S124" s="6"/>
      <c r="T124" s="6"/>
      <c r="U124" s="6"/>
      <c r="V124" s="6"/>
      <c r="W124" s="6"/>
      <c r="X124" s="6"/>
    </row>
    <row r="125" spans="1:24" ht="15.75" x14ac:dyDescent="0.25">
      <c r="A125" s="15"/>
      <c r="B125" s="31"/>
      <c r="C125" s="6"/>
      <c r="D125" s="4"/>
      <c r="E125" s="220"/>
      <c r="F125" s="4"/>
      <c r="G125" s="8"/>
      <c r="H125" s="9"/>
      <c r="I125" s="6"/>
      <c r="J125" s="6"/>
      <c r="K125" s="6"/>
      <c r="L125" s="6"/>
      <c r="M125" s="6"/>
      <c r="N125" s="6"/>
      <c r="O125" s="6"/>
      <c r="P125" s="6"/>
      <c r="Q125" s="6"/>
      <c r="R125" s="6"/>
      <c r="S125" s="6"/>
      <c r="T125" s="6"/>
      <c r="U125" s="6"/>
      <c r="V125" s="6"/>
      <c r="W125" s="6"/>
      <c r="X125" s="6"/>
    </row>
    <row r="126" spans="1:24" ht="15.75" x14ac:dyDescent="0.25">
      <c r="A126" s="15"/>
      <c r="B126" s="31"/>
      <c r="C126" s="6"/>
      <c r="D126" s="4"/>
      <c r="E126" s="220"/>
      <c r="F126" s="4"/>
      <c r="G126" s="8"/>
      <c r="H126" s="9"/>
      <c r="I126" s="6"/>
      <c r="J126" s="6"/>
      <c r="K126" s="6"/>
      <c r="L126" s="6"/>
      <c r="M126" s="6"/>
      <c r="N126" s="6"/>
      <c r="O126" s="6"/>
      <c r="P126" s="6"/>
      <c r="Q126" s="6"/>
      <c r="R126" s="6"/>
      <c r="S126" s="6"/>
      <c r="T126" s="6"/>
      <c r="U126" s="6"/>
      <c r="V126" s="6"/>
      <c r="W126" s="6"/>
      <c r="X126" s="6"/>
    </row>
    <row r="127" spans="1:24" ht="15.75" x14ac:dyDescent="0.25">
      <c r="A127" s="15"/>
      <c r="B127" s="31"/>
      <c r="C127" s="6"/>
      <c r="D127" s="4"/>
      <c r="E127" s="220"/>
      <c r="F127" s="4"/>
      <c r="G127" s="8"/>
      <c r="H127" s="9"/>
      <c r="I127" s="6"/>
      <c r="J127" s="6"/>
      <c r="K127" s="6"/>
      <c r="L127" s="6"/>
      <c r="M127" s="6"/>
      <c r="N127" s="6"/>
      <c r="O127" s="6"/>
      <c r="P127" s="6"/>
      <c r="Q127" s="6"/>
      <c r="R127" s="6"/>
      <c r="S127" s="6"/>
      <c r="T127" s="6"/>
      <c r="U127" s="6"/>
      <c r="V127" s="6"/>
      <c r="W127" s="6"/>
      <c r="X127" s="6"/>
    </row>
    <row r="128" spans="1:24" ht="15.75" x14ac:dyDescent="0.25">
      <c r="A128" s="15"/>
      <c r="B128" s="31"/>
      <c r="C128" s="6"/>
      <c r="D128" s="4"/>
      <c r="E128" s="220"/>
      <c r="F128" s="4"/>
      <c r="G128" s="8"/>
      <c r="H128" s="9"/>
      <c r="I128" s="6"/>
      <c r="J128" s="6"/>
      <c r="K128" s="6"/>
      <c r="L128" s="6"/>
      <c r="M128" s="6"/>
      <c r="N128" s="6"/>
      <c r="O128" s="6"/>
      <c r="P128" s="6"/>
      <c r="Q128" s="6"/>
      <c r="R128" s="6"/>
      <c r="S128" s="6"/>
      <c r="T128" s="6"/>
      <c r="U128" s="6"/>
      <c r="V128" s="6"/>
      <c r="W128" s="6"/>
      <c r="X128" s="6"/>
    </row>
    <row r="129" spans="1:24" ht="15.75" x14ac:dyDescent="0.25">
      <c r="A129" s="15"/>
      <c r="B129" s="31"/>
      <c r="C129" s="6"/>
      <c r="D129" s="4"/>
      <c r="E129" s="220"/>
      <c r="F129" s="4"/>
      <c r="G129" s="8"/>
      <c r="H129" s="9"/>
      <c r="I129" s="6"/>
      <c r="J129" s="6"/>
      <c r="K129" s="6"/>
      <c r="L129" s="6"/>
      <c r="M129" s="6"/>
      <c r="N129" s="6"/>
      <c r="O129" s="6"/>
      <c r="P129" s="6"/>
      <c r="Q129" s="6"/>
      <c r="R129" s="6"/>
      <c r="S129" s="6"/>
      <c r="T129" s="6"/>
      <c r="U129" s="6"/>
      <c r="V129" s="6"/>
      <c r="W129" s="6"/>
      <c r="X129" s="6"/>
    </row>
    <row r="130" spans="1:24" ht="15.75" x14ac:dyDescent="0.25">
      <c r="A130" s="15"/>
      <c r="B130" s="31"/>
      <c r="C130" s="6"/>
      <c r="D130" s="4"/>
      <c r="E130" s="220"/>
      <c r="F130" s="4"/>
      <c r="G130" s="8"/>
      <c r="H130" s="9"/>
      <c r="I130" s="6"/>
      <c r="J130" s="6"/>
      <c r="K130" s="6"/>
      <c r="L130" s="6"/>
      <c r="M130" s="6"/>
      <c r="N130" s="6"/>
      <c r="O130" s="6"/>
      <c r="P130" s="6"/>
      <c r="Q130" s="6"/>
      <c r="R130" s="6"/>
      <c r="S130" s="6"/>
      <c r="T130" s="6"/>
      <c r="U130" s="6"/>
      <c r="V130" s="6"/>
      <c r="W130" s="6"/>
      <c r="X130" s="6"/>
    </row>
    <row r="131" spans="1:24" ht="15.75" x14ac:dyDescent="0.25">
      <c r="A131" s="15"/>
      <c r="B131" s="31"/>
      <c r="C131" s="6"/>
      <c r="D131" s="4"/>
      <c r="E131" s="220"/>
      <c r="F131" s="4"/>
      <c r="G131" s="8"/>
      <c r="H131" s="9"/>
      <c r="I131" s="6"/>
      <c r="J131" s="6"/>
      <c r="K131" s="6"/>
      <c r="L131" s="6"/>
      <c r="M131" s="6"/>
      <c r="N131" s="6"/>
      <c r="O131" s="6"/>
      <c r="P131" s="6"/>
      <c r="Q131" s="6"/>
      <c r="R131" s="6"/>
      <c r="S131" s="6"/>
      <c r="T131" s="6"/>
      <c r="U131" s="6"/>
      <c r="V131" s="6"/>
      <c r="W131" s="6"/>
      <c r="X131" s="6"/>
    </row>
    <row r="132" spans="1:24" ht="15.75" x14ac:dyDescent="0.25">
      <c r="A132" s="15"/>
      <c r="B132" s="31"/>
      <c r="C132" s="6"/>
      <c r="D132" s="4"/>
      <c r="E132" s="220"/>
      <c r="F132" s="4"/>
      <c r="G132" s="8"/>
      <c r="H132" s="9"/>
      <c r="I132" s="6"/>
      <c r="J132" s="6"/>
      <c r="K132" s="6"/>
      <c r="L132" s="6"/>
      <c r="M132" s="6"/>
      <c r="N132" s="6"/>
      <c r="O132" s="6"/>
      <c r="P132" s="6"/>
      <c r="Q132" s="6"/>
      <c r="R132" s="6"/>
      <c r="S132" s="6"/>
      <c r="T132" s="6"/>
      <c r="U132" s="6"/>
      <c r="V132" s="6"/>
      <c r="W132" s="6"/>
      <c r="X132" s="6"/>
    </row>
    <row r="133" spans="1:24" ht="15.75" x14ac:dyDescent="0.25">
      <c r="A133" s="15"/>
      <c r="B133" s="31"/>
      <c r="C133" s="6"/>
      <c r="D133" s="4"/>
      <c r="E133" s="220"/>
      <c r="F133" s="4"/>
      <c r="G133" s="8"/>
      <c r="H133" s="9"/>
      <c r="I133" s="6"/>
      <c r="J133" s="6"/>
      <c r="K133" s="6"/>
      <c r="L133" s="6"/>
      <c r="M133" s="6"/>
      <c r="N133" s="6"/>
      <c r="O133" s="6"/>
      <c r="P133" s="6"/>
      <c r="Q133" s="6"/>
      <c r="R133" s="6"/>
      <c r="S133" s="6"/>
      <c r="T133" s="6"/>
      <c r="U133" s="6"/>
      <c r="V133" s="6"/>
      <c r="W133" s="6"/>
      <c r="X133" s="6"/>
    </row>
    <row r="134" spans="1:24" ht="15.75" x14ac:dyDescent="0.25">
      <c r="A134" s="15"/>
      <c r="B134" s="31"/>
      <c r="C134" s="6"/>
      <c r="D134" s="4"/>
      <c r="E134" s="220"/>
      <c r="F134" s="4"/>
      <c r="G134" s="8"/>
      <c r="H134" s="9"/>
      <c r="I134" s="6"/>
      <c r="J134" s="6"/>
      <c r="K134" s="6"/>
      <c r="L134" s="6"/>
      <c r="M134" s="6"/>
      <c r="N134" s="6"/>
      <c r="O134" s="6"/>
      <c r="P134" s="6"/>
      <c r="Q134" s="6"/>
      <c r="R134" s="6"/>
      <c r="S134" s="6"/>
      <c r="T134" s="6"/>
      <c r="U134" s="6"/>
      <c r="V134" s="6"/>
      <c r="W134" s="6"/>
      <c r="X134" s="6"/>
    </row>
    <row r="135" spans="1:24" ht="15.75" x14ac:dyDescent="0.25">
      <c r="A135" s="15"/>
      <c r="B135" s="31"/>
      <c r="C135" s="6"/>
      <c r="D135" s="4"/>
      <c r="E135" s="220"/>
      <c r="F135" s="4"/>
      <c r="G135" s="8"/>
      <c r="H135" s="9"/>
      <c r="I135" s="6"/>
      <c r="J135" s="6"/>
      <c r="K135" s="6"/>
      <c r="L135" s="6"/>
      <c r="M135" s="6"/>
      <c r="N135" s="6"/>
      <c r="O135" s="6"/>
      <c r="P135" s="6"/>
      <c r="Q135" s="6"/>
      <c r="R135" s="6"/>
      <c r="S135" s="6"/>
      <c r="T135" s="6"/>
      <c r="U135" s="6"/>
      <c r="V135" s="6"/>
      <c r="W135" s="6"/>
      <c r="X135" s="6"/>
    </row>
    <row r="136" spans="1:24" ht="15.75" x14ac:dyDescent="0.25">
      <c r="A136" s="15"/>
      <c r="B136" s="31"/>
      <c r="C136" s="6"/>
      <c r="D136" s="4"/>
      <c r="E136" s="220"/>
      <c r="F136" s="4"/>
      <c r="G136" s="8"/>
      <c r="H136" s="9"/>
      <c r="I136" s="6"/>
      <c r="J136" s="6"/>
      <c r="K136" s="6"/>
      <c r="L136" s="6"/>
      <c r="M136" s="6"/>
      <c r="N136" s="6"/>
      <c r="O136" s="6"/>
      <c r="P136" s="6"/>
      <c r="Q136" s="6"/>
      <c r="R136" s="6"/>
      <c r="S136" s="6"/>
      <c r="T136" s="6"/>
      <c r="U136" s="6"/>
      <c r="V136" s="6"/>
      <c r="W136" s="6"/>
      <c r="X136" s="6"/>
    </row>
    <row r="137" spans="1:24" ht="15.75" x14ac:dyDescent="0.25">
      <c r="A137" s="15"/>
      <c r="B137" s="31"/>
      <c r="C137" s="6"/>
      <c r="D137" s="4"/>
      <c r="E137" s="220"/>
      <c r="F137" s="4"/>
      <c r="G137" s="8"/>
      <c r="H137" s="9"/>
      <c r="I137" s="6"/>
      <c r="J137" s="6"/>
      <c r="K137" s="6"/>
      <c r="L137" s="6"/>
      <c r="M137" s="6"/>
      <c r="N137" s="6"/>
      <c r="O137" s="6"/>
      <c r="P137" s="6"/>
      <c r="Q137" s="6"/>
      <c r="R137" s="6"/>
      <c r="S137" s="6"/>
      <c r="T137" s="6"/>
      <c r="U137" s="6"/>
      <c r="V137" s="6"/>
      <c r="W137" s="6"/>
      <c r="X137" s="6"/>
    </row>
    <row r="138" spans="1:24" ht="15.75" x14ac:dyDescent="0.25">
      <c r="A138" s="15"/>
      <c r="B138" s="31"/>
      <c r="C138" s="6"/>
      <c r="D138" s="4"/>
      <c r="E138" s="220"/>
      <c r="F138" s="4"/>
      <c r="G138" s="8"/>
      <c r="H138" s="9"/>
      <c r="I138" s="6"/>
      <c r="J138" s="6"/>
      <c r="K138" s="6"/>
      <c r="L138" s="6"/>
      <c r="M138" s="6"/>
      <c r="N138" s="6"/>
      <c r="O138" s="6"/>
      <c r="P138" s="6"/>
      <c r="Q138" s="6"/>
      <c r="R138" s="6"/>
      <c r="S138" s="6"/>
      <c r="T138" s="6"/>
      <c r="U138" s="6"/>
      <c r="V138" s="6"/>
      <c r="W138" s="6"/>
      <c r="X138" s="6"/>
    </row>
    <row r="139" spans="1:24" ht="15.75" x14ac:dyDescent="0.25">
      <c r="A139" s="15"/>
      <c r="B139" s="31"/>
      <c r="C139" s="6"/>
      <c r="D139" s="4"/>
      <c r="E139" s="220"/>
      <c r="F139" s="4"/>
      <c r="G139" s="8"/>
      <c r="H139" s="9"/>
      <c r="I139" s="6"/>
      <c r="J139" s="6"/>
      <c r="K139" s="6"/>
      <c r="L139" s="6"/>
      <c r="M139" s="6"/>
      <c r="N139" s="6"/>
      <c r="O139" s="6"/>
      <c r="P139" s="6"/>
      <c r="Q139" s="6"/>
      <c r="R139" s="6"/>
      <c r="S139" s="6"/>
      <c r="T139" s="6"/>
      <c r="U139" s="6"/>
      <c r="V139" s="6"/>
      <c r="W139" s="6"/>
      <c r="X139" s="6"/>
    </row>
    <row r="140" spans="1:24" ht="15.75" x14ac:dyDescent="0.25">
      <c r="A140" s="15"/>
      <c r="B140" s="31"/>
      <c r="C140" s="6"/>
      <c r="D140" s="4"/>
      <c r="E140" s="220"/>
      <c r="F140" s="4"/>
      <c r="G140" s="8"/>
      <c r="H140" s="9"/>
      <c r="I140" s="6"/>
      <c r="J140" s="6"/>
      <c r="K140" s="6"/>
      <c r="L140" s="6"/>
      <c r="M140" s="6"/>
      <c r="N140" s="6"/>
      <c r="O140" s="6"/>
      <c r="P140" s="6"/>
      <c r="Q140" s="6"/>
      <c r="R140" s="6"/>
      <c r="S140" s="6"/>
      <c r="T140" s="6"/>
      <c r="U140" s="6"/>
      <c r="V140" s="6"/>
      <c r="W140" s="6"/>
      <c r="X140" s="6"/>
    </row>
    <row r="141" spans="1:24" ht="15.75" x14ac:dyDescent="0.25">
      <c r="A141" s="15"/>
      <c r="B141" s="31"/>
      <c r="C141" s="6"/>
      <c r="D141" s="4"/>
      <c r="E141" s="220"/>
      <c r="F141" s="4"/>
      <c r="G141" s="8"/>
      <c r="H141" s="9"/>
      <c r="I141" s="6"/>
      <c r="J141" s="6"/>
      <c r="K141" s="6"/>
      <c r="L141" s="6"/>
      <c r="M141" s="6"/>
      <c r="N141" s="6"/>
      <c r="O141" s="6"/>
      <c r="P141" s="6"/>
      <c r="Q141" s="6"/>
      <c r="R141" s="6"/>
      <c r="S141" s="6"/>
      <c r="T141" s="6"/>
      <c r="U141" s="6"/>
      <c r="V141" s="6"/>
      <c r="W141" s="6"/>
      <c r="X141" s="6"/>
    </row>
    <row r="142" spans="1:24" ht="15.75" x14ac:dyDescent="0.25">
      <c r="A142" s="15"/>
      <c r="B142" s="31"/>
      <c r="C142" s="6"/>
      <c r="D142" s="4"/>
      <c r="E142" s="220"/>
      <c r="F142" s="4"/>
      <c r="G142" s="8"/>
      <c r="H142" s="9"/>
      <c r="I142" s="6"/>
      <c r="J142" s="6"/>
      <c r="K142" s="6"/>
      <c r="L142" s="6"/>
      <c r="M142" s="6"/>
      <c r="N142" s="6"/>
      <c r="O142" s="6"/>
      <c r="P142" s="6"/>
      <c r="Q142" s="6"/>
      <c r="R142" s="6"/>
      <c r="S142" s="6"/>
      <c r="T142" s="6"/>
      <c r="U142" s="6"/>
      <c r="V142" s="6"/>
      <c r="W142" s="6"/>
      <c r="X142" s="6"/>
    </row>
    <row r="143" spans="1:24" ht="15.75" x14ac:dyDescent="0.25">
      <c r="A143" s="15"/>
      <c r="B143" s="31"/>
      <c r="C143" s="6"/>
      <c r="D143" s="4"/>
      <c r="E143" s="220"/>
      <c r="F143" s="4"/>
      <c r="G143" s="8"/>
      <c r="H143" s="9"/>
      <c r="I143" s="6"/>
      <c r="J143" s="6"/>
      <c r="K143" s="6"/>
      <c r="L143" s="6"/>
      <c r="M143" s="6"/>
      <c r="N143" s="6"/>
      <c r="O143" s="6"/>
      <c r="P143" s="6"/>
      <c r="Q143" s="6"/>
      <c r="R143" s="6"/>
      <c r="S143" s="6"/>
      <c r="T143" s="6"/>
      <c r="U143" s="6"/>
      <c r="V143" s="6"/>
      <c r="W143" s="6"/>
      <c r="X143" s="6"/>
    </row>
    <row r="144" spans="1:24" ht="15.75" x14ac:dyDescent="0.25">
      <c r="A144" s="15"/>
      <c r="B144" s="31"/>
      <c r="C144" s="6"/>
      <c r="D144" s="4"/>
      <c r="E144" s="220"/>
      <c r="F144" s="4"/>
      <c r="G144" s="8"/>
      <c r="H144" s="9"/>
      <c r="I144" s="6"/>
      <c r="J144" s="6"/>
      <c r="K144" s="6"/>
      <c r="L144" s="6"/>
      <c r="M144" s="6"/>
      <c r="N144" s="6"/>
      <c r="O144" s="6"/>
      <c r="P144" s="6"/>
      <c r="Q144" s="6"/>
      <c r="R144" s="6"/>
      <c r="S144" s="6"/>
      <c r="T144" s="6"/>
      <c r="U144" s="6"/>
      <c r="V144" s="6"/>
      <c r="W144" s="6"/>
      <c r="X144" s="6"/>
    </row>
    <row r="145" spans="1:24" ht="15.75" x14ac:dyDescent="0.25">
      <c r="A145" s="15"/>
      <c r="B145" s="31"/>
      <c r="C145" s="6"/>
      <c r="D145" s="4"/>
      <c r="E145" s="220"/>
      <c r="F145" s="4"/>
      <c r="G145" s="8"/>
      <c r="H145" s="9"/>
      <c r="I145" s="6"/>
      <c r="J145" s="6"/>
      <c r="K145" s="6"/>
      <c r="L145" s="6"/>
      <c r="M145" s="6"/>
      <c r="N145" s="6"/>
      <c r="O145" s="6"/>
      <c r="P145" s="6"/>
      <c r="Q145" s="6"/>
      <c r="R145" s="6"/>
      <c r="S145" s="6"/>
      <c r="T145" s="6"/>
      <c r="U145" s="6"/>
      <c r="V145" s="6"/>
      <c r="W145" s="6"/>
      <c r="X145" s="6"/>
    </row>
    <row r="146" spans="1:24" ht="15.75" x14ac:dyDescent="0.25">
      <c r="A146" s="15"/>
      <c r="B146" s="31"/>
      <c r="C146" s="6"/>
      <c r="D146" s="4"/>
      <c r="E146" s="220"/>
      <c r="F146" s="4"/>
      <c r="G146" s="8"/>
      <c r="H146" s="9"/>
      <c r="I146" s="6"/>
      <c r="J146" s="6"/>
      <c r="K146" s="6"/>
      <c r="L146" s="6"/>
      <c r="M146" s="6"/>
      <c r="N146" s="6"/>
      <c r="O146" s="6"/>
      <c r="P146" s="6"/>
      <c r="Q146" s="6"/>
      <c r="R146" s="6"/>
      <c r="S146" s="6"/>
      <c r="T146" s="6"/>
      <c r="U146" s="6"/>
      <c r="V146" s="6"/>
      <c r="W146" s="6"/>
      <c r="X146" s="6"/>
    </row>
    <row r="147" spans="1:24" ht="15.75" x14ac:dyDescent="0.25">
      <c r="A147" s="15"/>
      <c r="B147" s="31"/>
      <c r="C147" s="6"/>
      <c r="D147" s="4"/>
      <c r="E147" s="220"/>
      <c r="F147" s="4"/>
      <c r="G147" s="8"/>
      <c r="H147" s="9"/>
      <c r="I147" s="6"/>
      <c r="J147" s="6"/>
      <c r="K147" s="6"/>
      <c r="L147" s="6"/>
      <c r="M147" s="6"/>
      <c r="N147" s="6"/>
      <c r="O147" s="6"/>
      <c r="P147" s="6"/>
      <c r="Q147" s="6"/>
      <c r="R147" s="6"/>
      <c r="S147" s="6"/>
      <c r="T147" s="6"/>
      <c r="U147" s="6"/>
      <c r="V147" s="6"/>
      <c r="W147" s="6"/>
      <c r="X147" s="6"/>
    </row>
    <row r="148" spans="1:24" ht="15.75" x14ac:dyDescent="0.25">
      <c r="A148" s="15"/>
      <c r="B148" s="31"/>
      <c r="C148" s="6"/>
      <c r="D148" s="4"/>
      <c r="E148" s="220"/>
      <c r="F148" s="4"/>
      <c r="G148" s="8"/>
      <c r="H148" s="9"/>
      <c r="I148" s="6"/>
      <c r="J148" s="6"/>
      <c r="K148" s="6"/>
      <c r="L148" s="6"/>
      <c r="M148" s="6"/>
      <c r="N148" s="6"/>
      <c r="O148" s="6"/>
      <c r="P148" s="6"/>
      <c r="Q148" s="6"/>
      <c r="R148" s="6"/>
      <c r="S148" s="6"/>
      <c r="T148" s="6"/>
      <c r="U148" s="6"/>
      <c r="V148" s="6"/>
      <c r="W148" s="6"/>
      <c r="X148" s="6"/>
    </row>
    <row r="149" spans="1:24" ht="15.75" x14ac:dyDescent="0.25">
      <c r="A149" s="15"/>
      <c r="B149" s="31"/>
      <c r="C149" s="6"/>
      <c r="D149" s="4"/>
      <c r="E149" s="220"/>
      <c r="F149" s="4"/>
      <c r="G149" s="8"/>
      <c r="H149" s="9"/>
      <c r="I149" s="6"/>
      <c r="J149" s="6"/>
      <c r="K149" s="6"/>
      <c r="L149" s="6"/>
      <c r="M149" s="6"/>
      <c r="N149" s="6"/>
      <c r="O149" s="6"/>
      <c r="P149" s="6"/>
      <c r="Q149" s="6"/>
      <c r="R149" s="6"/>
      <c r="S149" s="6"/>
      <c r="T149" s="6"/>
      <c r="U149" s="6"/>
      <c r="V149" s="6"/>
      <c r="W149" s="6"/>
      <c r="X149" s="6"/>
    </row>
    <row r="150" spans="1:24" ht="15.75" x14ac:dyDescent="0.25">
      <c r="A150" s="15"/>
      <c r="B150" s="31"/>
      <c r="C150" s="6"/>
      <c r="D150" s="4"/>
      <c r="E150" s="220"/>
      <c r="F150" s="4"/>
      <c r="G150" s="8"/>
      <c r="H150" s="9"/>
      <c r="I150" s="6"/>
      <c r="J150" s="6"/>
      <c r="K150" s="6"/>
      <c r="L150" s="6"/>
      <c r="M150" s="6"/>
      <c r="N150" s="6"/>
      <c r="O150" s="6"/>
      <c r="P150" s="6"/>
      <c r="Q150" s="6"/>
      <c r="R150" s="6"/>
      <c r="S150" s="6"/>
      <c r="T150" s="6"/>
      <c r="U150" s="6"/>
      <c r="V150" s="6"/>
      <c r="W150" s="6"/>
      <c r="X150" s="6"/>
    </row>
    <row r="151" spans="1:24" ht="15.75" x14ac:dyDescent="0.25">
      <c r="A151" s="15"/>
      <c r="B151" s="31"/>
      <c r="C151" s="6"/>
      <c r="D151" s="4"/>
      <c r="E151" s="220"/>
      <c r="F151" s="4"/>
      <c r="G151" s="8"/>
      <c r="H151" s="9"/>
      <c r="I151" s="6"/>
      <c r="J151" s="6"/>
      <c r="K151" s="6"/>
      <c r="L151" s="6"/>
      <c r="M151" s="6"/>
      <c r="N151" s="6"/>
      <c r="O151" s="6"/>
      <c r="P151" s="6"/>
      <c r="Q151" s="6"/>
      <c r="R151" s="6"/>
      <c r="S151" s="6"/>
      <c r="T151" s="6"/>
      <c r="U151" s="6"/>
      <c r="V151" s="6"/>
      <c r="W151" s="6"/>
      <c r="X151" s="6"/>
    </row>
    <row r="152" spans="1:24" ht="15.75" x14ac:dyDescent="0.25">
      <c r="A152" s="15"/>
      <c r="B152" s="31"/>
      <c r="C152" s="6"/>
      <c r="D152" s="4"/>
      <c r="E152" s="220"/>
      <c r="F152" s="4"/>
      <c r="G152" s="8"/>
      <c r="H152" s="9"/>
      <c r="I152" s="6"/>
      <c r="J152" s="6"/>
      <c r="K152" s="6"/>
      <c r="L152" s="6"/>
      <c r="M152" s="6"/>
      <c r="N152" s="6"/>
      <c r="O152" s="6"/>
      <c r="P152" s="6"/>
      <c r="Q152" s="6"/>
      <c r="R152" s="6"/>
      <c r="S152" s="6"/>
      <c r="T152" s="6"/>
      <c r="U152" s="6"/>
      <c r="V152" s="6"/>
      <c r="W152" s="6"/>
      <c r="X152" s="6"/>
    </row>
    <row r="153" spans="1:24" ht="15.75" x14ac:dyDescent="0.25">
      <c r="A153" s="15"/>
      <c r="B153" s="31"/>
      <c r="C153" s="6"/>
      <c r="D153" s="4"/>
      <c r="E153" s="220"/>
      <c r="F153" s="4"/>
      <c r="G153" s="8"/>
      <c r="H153" s="9"/>
      <c r="I153" s="6"/>
      <c r="J153" s="6"/>
      <c r="K153" s="6"/>
      <c r="L153" s="6"/>
      <c r="M153" s="6"/>
      <c r="N153" s="6"/>
      <c r="O153" s="6"/>
      <c r="P153" s="6"/>
      <c r="Q153" s="6"/>
      <c r="R153" s="6"/>
      <c r="S153" s="6"/>
      <c r="T153" s="6"/>
      <c r="U153" s="6"/>
      <c r="V153" s="6"/>
      <c r="W153" s="6"/>
      <c r="X153" s="6"/>
    </row>
    <row r="154" spans="1:24" ht="15.75" x14ac:dyDescent="0.25">
      <c r="A154" s="15"/>
      <c r="B154" s="31"/>
      <c r="C154" s="6"/>
      <c r="D154" s="4"/>
      <c r="E154" s="220"/>
      <c r="F154" s="4"/>
      <c r="G154" s="8"/>
      <c r="H154" s="9"/>
      <c r="I154" s="6"/>
      <c r="J154" s="6"/>
      <c r="K154" s="6"/>
      <c r="L154" s="6"/>
      <c r="M154" s="6"/>
      <c r="N154" s="6"/>
      <c r="O154" s="6"/>
      <c r="P154" s="6"/>
      <c r="Q154" s="6"/>
      <c r="R154" s="6"/>
      <c r="S154" s="6"/>
      <c r="T154" s="6"/>
      <c r="U154" s="6"/>
      <c r="V154" s="6"/>
      <c r="W154" s="6"/>
      <c r="X154" s="6"/>
    </row>
    <row r="155" spans="1:24" ht="15.75" x14ac:dyDescent="0.25">
      <c r="A155" s="15"/>
      <c r="B155" s="31"/>
      <c r="C155" s="6"/>
      <c r="D155" s="4"/>
      <c r="E155" s="220"/>
      <c r="F155" s="4"/>
      <c r="G155" s="8"/>
      <c r="H155" s="9"/>
      <c r="I155" s="6"/>
      <c r="J155" s="6"/>
      <c r="K155" s="6"/>
      <c r="L155" s="6"/>
      <c r="M155" s="6"/>
      <c r="N155" s="6"/>
      <c r="O155" s="6"/>
      <c r="P155" s="6"/>
      <c r="Q155" s="6"/>
      <c r="R155" s="6"/>
      <c r="S155" s="6"/>
      <c r="T155" s="6"/>
      <c r="U155" s="6"/>
      <c r="V155" s="6"/>
      <c r="W155" s="6"/>
      <c r="X155" s="6"/>
    </row>
    <row r="156" spans="1:24" ht="15.75" x14ac:dyDescent="0.25">
      <c r="A156" s="15"/>
      <c r="B156" s="31"/>
      <c r="C156" s="6"/>
      <c r="D156" s="4"/>
      <c r="E156" s="220"/>
      <c r="F156" s="4"/>
      <c r="G156" s="8"/>
      <c r="H156" s="9"/>
      <c r="I156" s="6"/>
      <c r="J156" s="6"/>
      <c r="K156" s="6"/>
      <c r="L156" s="6"/>
      <c r="M156" s="6"/>
      <c r="N156" s="6"/>
      <c r="O156" s="6"/>
      <c r="P156" s="6"/>
      <c r="Q156" s="6"/>
      <c r="R156" s="6"/>
      <c r="S156" s="6"/>
      <c r="T156" s="6"/>
      <c r="U156" s="6"/>
      <c r="V156" s="6"/>
      <c r="W156" s="6"/>
      <c r="X156" s="6"/>
    </row>
    <row r="157" spans="1:24" ht="15.75" x14ac:dyDescent="0.25">
      <c r="A157" s="15"/>
      <c r="B157" s="31"/>
      <c r="C157" s="6"/>
      <c r="D157" s="4"/>
      <c r="E157" s="220"/>
      <c r="F157" s="4"/>
      <c r="G157" s="8"/>
      <c r="H157" s="9"/>
      <c r="I157" s="6"/>
      <c r="J157" s="6"/>
      <c r="K157" s="6"/>
      <c r="L157" s="6"/>
      <c r="M157" s="6"/>
      <c r="N157" s="6"/>
      <c r="O157" s="6"/>
      <c r="P157" s="6"/>
      <c r="Q157" s="6"/>
      <c r="R157" s="6"/>
      <c r="S157" s="6"/>
      <c r="T157" s="6"/>
      <c r="U157" s="6"/>
      <c r="V157" s="6"/>
      <c r="W157" s="6"/>
      <c r="X157" s="6"/>
    </row>
    <row r="158" spans="1:24" ht="15.75" x14ac:dyDescent="0.25">
      <c r="A158" s="15"/>
      <c r="B158" s="31"/>
      <c r="C158" s="6"/>
      <c r="D158" s="4"/>
      <c r="E158" s="220"/>
      <c r="F158" s="4"/>
      <c r="G158" s="8"/>
      <c r="H158" s="9"/>
      <c r="I158" s="6"/>
      <c r="J158" s="6"/>
      <c r="K158" s="6"/>
      <c r="L158" s="6"/>
      <c r="M158" s="6"/>
      <c r="N158" s="6"/>
      <c r="O158" s="6"/>
      <c r="P158" s="6"/>
      <c r="Q158" s="6"/>
      <c r="R158" s="6"/>
      <c r="S158" s="6"/>
      <c r="T158" s="6"/>
      <c r="U158" s="6"/>
      <c r="V158" s="6"/>
      <c r="W158" s="6"/>
      <c r="X158" s="6"/>
    </row>
    <row r="159" spans="1:24" ht="15.75" x14ac:dyDescent="0.25">
      <c r="A159" s="15"/>
      <c r="B159" s="31"/>
      <c r="C159" s="6"/>
      <c r="D159" s="4"/>
      <c r="E159" s="220"/>
      <c r="F159" s="4"/>
      <c r="G159" s="8"/>
      <c r="H159" s="9"/>
      <c r="I159" s="6"/>
      <c r="J159" s="6"/>
      <c r="K159" s="6"/>
      <c r="L159" s="6"/>
      <c r="M159" s="6"/>
      <c r="N159" s="6"/>
      <c r="O159" s="6"/>
      <c r="P159" s="6"/>
      <c r="Q159" s="6"/>
      <c r="R159" s="6"/>
      <c r="S159" s="6"/>
      <c r="T159" s="6"/>
      <c r="U159" s="6"/>
      <c r="V159" s="6"/>
      <c r="W159" s="6"/>
      <c r="X159" s="6"/>
    </row>
    <row r="160" spans="1:24" ht="15.75" x14ac:dyDescent="0.25">
      <c r="A160" s="15"/>
      <c r="B160" s="31"/>
      <c r="C160" s="6"/>
      <c r="D160" s="4"/>
      <c r="E160" s="220"/>
      <c r="F160" s="4"/>
      <c r="G160" s="8"/>
      <c r="H160" s="9"/>
      <c r="I160" s="6"/>
      <c r="J160" s="6"/>
      <c r="K160" s="6"/>
      <c r="L160" s="6"/>
      <c r="M160" s="6"/>
      <c r="N160" s="6"/>
      <c r="O160" s="6"/>
      <c r="P160" s="6"/>
      <c r="Q160" s="6"/>
      <c r="R160" s="6"/>
      <c r="S160" s="6"/>
      <c r="T160" s="6"/>
      <c r="U160" s="6"/>
      <c r="V160" s="6"/>
      <c r="W160" s="6"/>
      <c r="X160" s="6"/>
    </row>
    <row r="161" spans="1:24" ht="15.75" x14ac:dyDescent="0.25">
      <c r="A161" s="15"/>
      <c r="B161" s="31"/>
      <c r="C161" s="6"/>
      <c r="D161" s="4"/>
      <c r="E161" s="220"/>
      <c r="F161" s="4"/>
      <c r="G161" s="8"/>
      <c r="H161" s="9"/>
      <c r="I161" s="6"/>
      <c r="J161" s="6"/>
      <c r="K161" s="6"/>
      <c r="L161" s="6"/>
      <c r="M161" s="6"/>
      <c r="N161" s="6"/>
      <c r="O161" s="6"/>
      <c r="P161" s="6"/>
      <c r="Q161" s="6"/>
      <c r="R161" s="6"/>
      <c r="S161" s="6"/>
      <c r="T161" s="6"/>
      <c r="U161" s="6"/>
      <c r="V161" s="6"/>
      <c r="W161" s="6"/>
      <c r="X161" s="6"/>
    </row>
    <row r="162" spans="1:24" ht="15.75" x14ac:dyDescent="0.25">
      <c r="A162" s="15"/>
      <c r="B162" s="31"/>
      <c r="C162" s="6"/>
      <c r="D162" s="4"/>
      <c r="E162" s="220"/>
      <c r="F162" s="4"/>
      <c r="G162" s="8"/>
      <c r="H162" s="9"/>
      <c r="I162" s="6"/>
      <c r="J162" s="6"/>
      <c r="K162" s="6"/>
      <c r="L162" s="6"/>
      <c r="M162" s="6"/>
      <c r="N162" s="6"/>
      <c r="O162" s="6"/>
      <c r="P162" s="6"/>
      <c r="Q162" s="6"/>
      <c r="R162" s="6"/>
      <c r="S162" s="6"/>
      <c r="T162" s="6"/>
      <c r="U162" s="6"/>
      <c r="V162" s="6"/>
      <c r="W162" s="6"/>
      <c r="X162" s="6"/>
    </row>
    <row r="163" spans="1:24" ht="15.75" x14ac:dyDescent="0.25">
      <c r="A163" s="15"/>
      <c r="B163" s="31"/>
      <c r="C163" s="6"/>
      <c r="D163" s="4"/>
      <c r="E163" s="220"/>
      <c r="F163" s="4"/>
      <c r="G163" s="8"/>
      <c r="H163" s="9"/>
      <c r="I163" s="6"/>
      <c r="J163" s="6"/>
      <c r="K163" s="6"/>
      <c r="L163" s="6"/>
      <c r="M163" s="6"/>
      <c r="N163" s="6"/>
      <c r="O163" s="6"/>
      <c r="P163" s="6"/>
      <c r="Q163" s="6"/>
      <c r="R163" s="6"/>
      <c r="S163" s="6"/>
      <c r="T163" s="6"/>
      <c r="U163" s="6"/>
      <c r="V163" s="6"/>
      <c r="W163" s="6"/>
      <c r="X163" s="6"/>
    </row>
    <row r="164" spans="1:24" ht="15.75" x14ac:dyDescent="0.25">
      <c r="A164" s="15"/>
      <c r="B164" s="31"/>
      <c r="C164" s="6"/>
      <c r="D164" s="4"/>
      <c r="E164" s="220"/>
      <c r="F164" s="4"/>
      <c r="G164" s="8"/>
      <c r="H164" s="9"/>
      <c r="I164" s="6"/>
      <c r="J164" s="6"/>
      <c r="K164" s="6"/>
      <c r="L164" s="6"/>
      <c r="M164" s="6"/>
      <c r="N164" s="6"/>
      <c r="O164" s="6"/>
      <c r="P164" s="6"/>
      <c r="Q164" s="6"/>
      <c r="R164" s="6"/>
      <c r="S164" s="6"/>
      <c r="T164" s="6"/>
      <c r="U164" s="6"/>
      <c r="V164" s="6"/>
      <c r="W164" s="6"/>
      <c r="X164" s="6"/>
    </row>
    <row r="165" spans="1:24" ht="15.75" x14ac:dyDescent="0.25">
      <c r="A165" s="15"/>
      <c r="B165" s="31"/>
      <c r="C165" s="6"/>
      <c r="D165" s="4"/>
      <c r="E165" s="220"/>
      <c r="F165" s="4"/>
      <c r="G165" s="8"/>
      <c r="H165" s="9"/>
      <c r="I165" s="6"/>
      <c r="J165" s="6"/>
      <c r="K165" s="6"/>
      <c r="L165" s="6"/>
      <c r="M165" s="6"/>
      <c r="N165" s="6"/>
      <c r="O165" s="6"/>
      <c r="P165" s="6"/>
      <c r="Q165" s="6"/>
      <c r="R165" s="6"/>
      <c r="S165" s="6"/>
      <c r="T165" s="6"/>
      <c r="U165" s="6"/>
      <c r="V165" s="6"/>
      <c r="W165" s="6"/>
      <c r="X165" s="6"/>
    </row>
    <row r="166" spans="1:24" ht="15.75" x14ac:dyDescent="0.25">
      <c r="A166" s="15"/>
      <c r="B166" s="31"/>
      <c r="C166" s="6"/>
      <c r="D166" s="4"/>
      <c r="E166" s="220"/>
      <c r="F166" s="4"/>
      <c r="G166" s="8"/>
      <c r="H166" s="9"/>
      <c r="I166" s="6"/>
      <c r="J166" s="6"/>
      <c r="K166" s="6"/>
      <c r="L166" s="6"/>
      <c r="M166" s="6"/>
      <c r="N166" s="6"/>
      <c r="O166" s="6"/>
      <c r="P166" s="6"/>
      <c r="Q166" s="6"/>
      <c r="R166" s="6"/>
      <c r="S166" s="6"/>
      <c r="T166" s="6"/>
      <c r="U166" s="6"/>
      <c r="V166" s="6"/>
      <c r="W166" s="6"/>
      <c r="X166" s="6"/>
    </row>
    <row r="167" spans="1:24" ht="15.75" x14ac:dyDescent="0.25">
      <c r="A167" s="15"/>
      <c r="B167" s="31"/>
      <c r="C167" s="6"/>
      <c r="D167" s="4"/>
      <c r="E167" s="220"/>
      <c r="F167" s="4"/>
      <c r="G167" s="8"/>
      <c r="H167" s="9"/>
      <c r="I167" s="6"/>
      <c r="J167" s="6"/>
      <c r="K167" s="6"/>
      <c r="L167" s="6"/>
      <c r="M167" s="6"/>
      <c r="N167" s="6"/>
      <c r="O167" s="6"/>
      <c r="P167" s="6"/>
      <c r="Q167" s="6"/>
      <c r="R167" s="6"/>
      <c r="S167" s="6"/>
      <c r="T167" s="6"/>
      <c r="U167" s="6"/>
      <c r="V167" s="6"/>
      <c r="W167" s="6"/>
      <c r="X167" s="6"/>
    </row>
    <row r="168" spans="1:24" ht="15.75" x14ac:dyDescent="0.25">
      <c r="A168" s="15"/>
      <c r="B168" s="31"/>
      <c r="C168" s="6"/>
      <c r="D168" s="4"/>
      <c r="E168" s="220"/>
      <c r="F168" s="4"/>
      <c r="G168" s="8"/>
      <c r="H168" s="9"/>
      <c r="I168" s="6"/>
      <c r="J168" s="6"/>
      <c r="K168" s="6"/>
      <c r="L168" s="6"/>
      <c r="M168" s="6"/>
      <c r="N168" s="6"/>
      <c r="O168" s="6"/>
      <c r="P168" s="6"/>
      <c r="Q168" s="6"/>
      <c r="R168" s="6"/>
      <c r="S168" s="6"/>
      <c r="T168" s="6"/>
      <c r="U168" s="6"/>
      <c r="V168" s="6"/>
      <c r="W168" s="6"/>
      <c r="X168" s="6"/>
    </row>
    <row r="169" spans="1:24" ht="15.75" x14ac:dyDescent="0.25">
      <c r="A169" s="15"/>
      <c r="B169" s="31"/>
      <c r="C169" s="6"/>
      <c r="D169" s="4"/>
      <c r="E169" s="220"/>
      <c r="F169" s="4"/>
      <c r="G169" s="8"/>
      <c r="H169" s="9"/>
      <c r="I169" s="6"/>
      <c r="J169" s="6"/>
      <c r="K169" s="6"/>
      <c r="L169" s="6"/>
      <c r="M169" s="6"/>
      <c r="N169" s="6"/>
      <c r="O169" s="6"/>
      <c r="P169" s="6"/>
      <c r="Q169" s="6"/>
      <c r="R169" s="6"/>
      <c r="S169" s="6"/>
      <c r="T169" s="6"/>
      <c r="U169" s="6"/>
      <c r="V169" s="6"/>
      <c r="W169" s="6"/>
      <c r="X169" s="6"/>
    </row>
    <row r="170" spans="1:24" ht="15.75" x14ac:dyDescent="0.25">
      <c r="A170" s="15"/>
      <c r="B170" s="31"/>
      <c r="C170" s="6"/>
      <c r="D170" s="4"/>
      <c r="E170" s="220"/>
      <c r="F170" s="4"/>
      <c r="G170" s="8"/>
      <c r="H170" s="9"/>
      <c r="I170" s="6"/>
      <c r="J170" s="6"/>
      <c r="K170" s="6"/>
      <c r="L170" s="6"/>
      <c r="M170" s="6"/>
      <c r="N170" s="6"/>
      <c r="O170" s="6"/>
      <c r="P170" s="6"/>
      <c r="Q170" s="6"/>
      <c r="R170" s="6"/>
      <c r="S170" s="6"/>
      <c r="T170" s="6"/>
      <c r="U170" s="6"/>
      <c r="V170" s="6"/>
      <c r="W170" s="6"/>
      <c r="X170" s="6"/>
    </row>
    <row r="171" spans="1:24" ht="15.75" x14ac:dyDescent="0.25">
      <c r="A171" s="15"/>
      <c r="B171" s="31"/>
      <c r="C171" s="6"/>
      <c r="D171" s="4"/>
      <c r="E171" s="220"/>
      <c r="F171" s="4"/>
      <c r="G171" s="8"/>
      <c r="H171" s="9"/>
      <c r="I171" s="6"/>
      <c r="J171" s="6"/>
      <c r="K171" s="6"/>
      <c r="L171" s="6"/>
      <c r="M171" s="6"/>
      <c r="N171" s="6"/>
      <c r="O171" s="6"/>
      <c r="P171" s="6"/>
      <c r="Q171" s="6"/>
      <c r="R171" s="6"/>
      <c r="S171" s="6"/>
      <c r="T171" s="6"/>
      <c r="U171" s="6"/>
      <c r="V171" s="6"/>
      <c r="W171" s="6"/>
      <c r="X171" s="6"/>
    </row>
    <row r="172" spans="1:24" ht="15.75" x14ac:dyDescent="0.25">
      <c r="A172" s="15"/>
      <c r="B172" s="31"/>
      <c r="C172" s="6"/>
      <c r="D172" s="4"/>
      <c r="E172" s="220"/>
      <c r="F172" s="4"/>
      <c r="G172" s="8"/>
      <c r="H172" s="9"/>
      <c r="I172" s="6"/>
      <c r="J172" s="6"/>
      <c r="K172" s="6"/>
      <c r="L172" s="6"/>
      <c r="M172" s="6"/>
      <c r="N172" s="6"/>
      <c r="O172" s="6"/>
      <c r="P172" s="6"/>
      <c r="Q172" s="6"/>
      <c r="R172" s="6"/>
      <c r="S172" s="6"/>
      <c r="T172" s="6"/>
      <c r="U172" s="6"/>
      <c r="V172" s="6"/>
      <c r="W172" s="6"/>
      <c r="X172" s="6"/>
    </row>
    <row r="173" spans="1:24" ht="15.75" x14ac:dyDescent="0.25">
      <c r="A173" s="15"/>
      <c r="B173" s="31"/>
      <c r="C173" s="6"/>
      <c r="D173" s="4"/>
      <c r="E173" s="220"/>
      <c r="F173" s="4"/>
      <c r="G173" s="8"/>
      <c r="H173" s="9"/>
      <c r="I173" s="6"/>
      <c r="J173" s="6"/>
      <c r="K173" s="6"/>
      <c r="L173" s="6"/>
      <c r="M173" s="6"/>
      <c r="N173" s="6"/>
      <c r="O173" s="6"/>
      <c r="P173" s="6"/>
      <c r="Q173" s="6"/>
      <c r="R173" s="6"/>
      <c r="S173" s="6"/>
      <c r="T173" s="6"/>
      <c r="U173" s="6"/>
      <c r="V173" s="6"/>
      <c r="W173" s="6"/>
      <c r="X173" s="6"/>
    </row>
    <row r="174" spans="1:24" ht="15.75" x14ac:dyDescent="0.25">
      <c r="A174" s="15"/>
      <c r="B174" s="31"/>
      <c r="C174" s="6"/>
      <c r="D174" s="4"/>
      <c r="E174" s="220"/>
      <c r="F174" s="4"/>
      <c r="G174" s="8"/>
      <c r="H174" s="9"/>
      <c r="I174" s="6"/>
      <c r="J174" s="6"/>
      <c r="K174" s="6"/>
      <c r="L174" s="6"/>
      <c r="M174" s="6"/>
      <c r="N174" s="6"/>
      <c r="O174" s="6"/>
      <c r="P174" s="6"/>
      <c r="Q174" s="6"/>
      <c r="R174" s="6"/>
      <c r="S174" s="6"/>
      <c r="T174" s="6"/>
      <c r="U174" s="6"/>
      <c r="V174" s="6"/>
      <c r="W174" s="6"/>
      <c r="X174" s="6"/>
    </row>
    <row r="175" spans="1:24" ht="15.75" x14ac:dyDescent="0.25">
      <c r="A175" s="15"/>
      <c r="B175" s="31"/>
      <c r="C175" s="6"/>
      <c r="D175" s="4"/>
      <c r="E175" s="220"/>
      <c r="F175" s="4"/>
      <c r="G175" s="8"/>
      <c r="H175" s="9"/>
      <c r="I175" s="6"/>
      <c r="J175" s="6"/>
      <c r="K175" s="6"/>
      <c r="L175" s="6"/>
      <c r="M175" s="6"/>
      <c r="N175" s="6"/>
      <c r="O175" s="6"/>
      <c r="P175" s="6"/>
      <c r="Q175" s="6"/>
      <c r="R175" s="6"/>
      <c r="S175" s="6"/>
      <c r="T175" s="6"/>
      <c r="U175" s="6"/>
      <c r="V175" s="6"/>
      <c r="W175" s="6"/>
      <c r="X175" s="6"/>
    </row>
    <row r="176" spans="1:24" ht="15.75" x14ac:dyDescent="0.25">
      <c r="A176" s="15"/>
      <c r="B176" s="31"/>
      <c r="C176" s="6"/>
      <c r="D176" s="4"/>
      <c r="E176" s="220"/>
      <c r="F176" s="4"/>
      <c r="G176" s="8"/>
      <c r="H176" s="9"/>
      <c r="I176" s="6"/>
      <c r="J176" s="6"/>
      <c r="K176" s="6"/>
      <c r="L176" s="6"/>
      <c r="M176" s="6"/>
      <c r="N176" s="6"/>
      <c r="O176" s="6"/>
      <c r="P176" s="6"/>
      <c r="Q176" s="6"/>
      <c r="R176" s="6"/>
      <c r="S176" s="6"/>
      <c r="T176" s="6"/>
      <c r="U176" s="6"/>
      <c r="V176" s="6"/>
      <c r="W176" s="6"/>
      <c r="X176" s="6"/>
    </row>
    <row r="177" spans="1:24" ht="15.75" x14ac:dyDescent="0.25">
      <c r="A177" s="15"/>
      <c r="B177" s="31"/>
      <c r="C177" s="6"/>
      <c r="D177" s="4"/>
      <c r="E177" s="220"/>
      <c r="F177" s="4"/>
      <c r="G177" s="8"/>
      <c r="H177" s="9"/>
      <c r="I177" s="6"/>
      <c r="J177" s="6"/>
      <c r="K177" s="6"/>
      <c r="L177" s="6"/>
      <c r="M177" s="6"/>
      <c r="N177" s="6"/>
      <c r="O177" s="6"/>
      <c r="P177" s="6"/>
      <c r="Q177" s="6"/>
      <c r="R177" s="6"/>
      <c r="S177" s="6"/>
      <c r="T177" s="6"/>
      <c r="U177" s="6"/>
      <c r="V177" s="6"/>
      <c r="W177" s="6"/>
      <c r="X177" s="6"/>
    </row>
    <row r="178" spans="1:24" ht="15.75" x14ac:dyDescent="0.25">
      <c r="A178" s="15"/>
      <c r="B178" s="31"/>
      <c r="C178" s="6"/>
      <c r="D178" s="4"/>
      <c r="E178" s="220"/>
      <c r="F178" s="4"/>
      <c r="G178" s="8"/>
      <c r="H178" s="9"/>
      <c r="I178" s="6"/>
      <c r="J178" s="6"/>
      <c r="K178" s="6"/>
      <c r="L178" s="6"/>
      <c r="M178" s="6"/>
      <c r="N178" s="6"/>
      <c r="O178" s="6"/>
      <c r="P178" s="6"/>
      <c r="Q178" s="6"/>
      <c r="R178" s="6"/>
      <c r="S178" s="6"/>
      <c r="T178" s="6"/>
      <c r="U178" s="6"/>
      <c r="V178" s="6"/>
      <c r="W178" s="6"/>
      <c r="X178" s="6"/>
    </row>
    <row r="179" spans="1:24" ht="15.75" x14ac:dyDescent="0.25">
      <c r="A179" s="15"/>
      <c r="B179" s="31"/>
      <c r="C179" s="6"/>
      <c r="D179" s="4"/>
      <c r="E179" s="220"/>
      <c r="F179" s="4"/>
      <c r="G179" s="8"/>
      <c r="H179" s="9"/>
      <c r="I179" s="6"/>
      <c r="J179" s="6"/>
      <c r="K179" s="6"/>
      <c r="L179" s="6"/>
      <c r="M179" s="6"/>
      <c r="N179" s="6"/>
      <c r="O179" s="6"/>
      <c r="P179" s="6"/>
      <c r="Q179" s="6"/>
      <c r="R179" s="6"/>
      <c r="S179" s="6"/>
      <c r="T179" s="6"/>
      <c r="U179" s="6"/>
      <c r="V179" s="6"/>
      <c r="W179" s="6"/>
      <c r="X179" s="6"/>
    </row>
    <row r="180" spans="1:24" ht="15.75" x14ac:dyDescent="0.25">
      <c r="A180" s="15"/>
      <c r="B180" s="31"/>
      <c r="C180" s="6"/>
      <c r="D180" s="4"/>
      <c r="E180" s="220"/>
      <c r="F180" s="4"/>
      <c r="G180" s="8"/>
      <c r="H180" s="9"/>
      <c r="I180" s="6"/>
      <c r="J180" s="6"/>
      <c r="K180" s="6"/>
      <c r="L180" s="6"/>
      <c r="M180" s="6"/>
      <c r="N180" s="6"/>
      <c r="O180" s="6"/>
      <c r="P180" s="6"/>
      <c r="Q180" s="6"/>
      <c r="R180" s="6"/>
      <c r="S180" s="6"/>
      <c r="T180" s="6"/>
      <c r="U180" s="6"/>
      <c r="V180" s="6"/>
      <c r="W180" s="6"/>
      <c r="X180" s="6"/>
    </row>
    <row r="181" spans="1:24" ht="15.75" x14ac:dyDescent="0.25">
      <c r="A181" s="15"/>
      <c r="B181" s="31"/>
      <c r="C181" s="6"/>
      <c r="D181" s="4"/>
      <c r="E181" s="220"/>
      <c r="F181" s="4"/>
      <c r="G181" s="8"/>
      <c r="H181" s="9"/>
      <c r="I181" s="6"/>
      <c r="J181" s="6"/>
      <c r="K181" s="6"/>
      <c r="L181" s="6"/>
      <c r="M181" s="6"/>
      <c r="N181" s="6"/>
      <c r="O181" s="6"/>
      <c r="P181" s="6"/>
      <c r="Q181" s="6"/>
      <c r="R181" s="6"/>
      <c r="S181" s="6"/>
      <c r="T181" s="6"/>
      <c r="U181" s="6"/>
      <c r="V181" s="6"/>
      <c r="W181" s="6"/>
      <c r="X181" s="6"/>
    </row>
    <row r="182" spans="1:24" ht="15.75" x14ac:dyDescent="0.25">
      <c r="A182" s="15"/>
      <c r="B182" s="31"/>
      <c r="C182" s="6"/>
      <c r="D182" s="4"/>
      <c r="E182" s="220"/>
      <c r="F182" s="4"/>
      <c r="G182" s="8"/>
      <c r="H182" s="9"/>
      <c r="I182" s="6"/>
      <c r="J182" s="6"/>
      <c r="K182" s="6"/>
      <c r="L182" s="6"/>
      <c r="M182" s="6"/>
      <c r="N182" s="6"/>
      <c r="O182" s="6"/>
      <c r="P182" s="6"/>
      <c r="Q182" s="6"/>
      <c r="R182" s="6"/>
      <c r="S182" s="6"/>
      <c r="T182" s="6"/>
      <c r="U182" s="6"/>
      <c r="V182" s="6"/>
      <c r="W182" s="6"/>
      <c r="X182" s="6"/>
    </row>
    <row r="183" spans="1:24" ht="15.75" x14ac:dyDescent="0.25">
      <c r="A183" s="15"/>
      <c r="B183" s="31"/>
      <c r="C183" s="6"/>
      <c r="D183" s="4"/>
      <c r="E183" s="220"/>
      <c r="F183" s="4"/>
      <c r="G183" s="8"/>
      <c r="H183" s="9"/>
      <c r="I183" s="6"/>
      <c r="J183" s="6"/>
      <c r="K183" s="6"/>
      <c r="L183" s="6"/>
      <c r="M183" s="6"/>
      <c r="N183" s="6"/>
      <c r="O183" s="6"/>
      <c r="P183" s="6"/>
      <c r="Q183" s="6"/>
      <c r="R183" s="6"/>
      <c r="S183" s="6"/>
      <c r="T183" s="6"/>
      <c r="U183" s="6"/>
      <c r="V183" s="6"/>
      <c r="W183" s="6"/>
      <c r="X183" s="6"/>
    </row>
    <row r="184" spans="1:24" ht="15.75" x14ac:dyDescent="0.25">
      <c r="A184" s="15"/>
      <c r="B184" s="31"/>
      <c r="C184" s="6"/>
      <c r="D184" s="4"/>
      <c r="E184" s="220"/>
      <c r="F184" s="4"/>
      <c r="G184" s="8"/>
      <c r="H184" s="9"/>
      <c r="I184" s="6"/>
      <c r="J184" s="6"/>
      <c r="K184" s="6"/>
      <c r="L184" s="6"/>
      <c r="M184" s="6"/>
      <c r="N184" s="6"/>
      <c r="O184" s="6"/>
      <c r="P184" s="6"/>
      <c r="Q184" s="6"/>
      <c r="R184" s="6"/>
      <c r="S184" s="6"/>
      <c r="T184" s="6"/>
      <c r="U184" s="6"/>
      <c r="V184" s="6"/>
      <c r="W184" s="6"/>
      <c r="X184" s="6"/>
    </row>
    <row r="185" spans="1:24" ht="15.75" x14ac:dyDescent="0.25">
      <c r="A185" s="15"/>
      <c r="B185" s="31"/>
      <c r="C185" s="6"/>
      <c r="D185" s="4"/>
      <c r="E185" s="220"/>
      <c r="F185" s="4"/>
      <c r="G185" s="8"/>
      <c r="H185" s="9"/>
      <c r="I185" s="6"/>
      <c r="J185" s="6"/>
      <c r="K185" s="6"/>
      <c r="L185" s="6"/>
      <c r="M185" s="6"/>
      <c r="N185" s="6"/>
      <c r="O185" s="6"/>
      <c r="P185" s="6"/>
      <c r="Q185" s="6"/>
      <c r="R185" s="6"/>
      <c r="S185" s="6"/>
      <c r="T185" s="6"/>
      <c r="U185" s="6"/>
      <c r="V185" s="6"/>
      <c r="W185" s="6"/>
      <c r="X185" s="6"/>
    </row>
    <row r="186" spans="1:24" ht="15.75" x14ac:dyDescent="0.25">
      <c r="A186" s="15"/>
      <c r="B186" s="31"/>
      <c r="C186" s="6"/>
      <c r="D186" s="4"/>
      <c r="E186" s="220"/>
      <c r="F186" s="4"/>
      <c r="G186" s="8"/>
      <c r="H186" s="9"/>
      <c r="I186" s="6"/>
      <c r="J186" s="6"/>
      <c r="K186" s="6"/>
      <c r="L186" s="6"/>
      <c r="M186" s="6"/>
      <c r="N186" s="6"/>
      <c r="O186" s="6"/>
      <c r="P186" s="6"/>
      <c r="Q186" s="6"/>
      <c r="R186" s="6"/>
      <c r="S186" s="6"/>
      <c r="T186" s="6"/>
      <c r="U186" s="6"/>
      <c r="V186" s="6"/>
      <c r="W186" s="6"/>
      <c r="X186" s="6"/>
    </row>
    <row r="187" spans="1:24" ht="15.75" x14ac:dyDescent="0.25">
      <c r="A187" s="15"/>
      <c r="B187" s="31"/>
      <c r="C187" s="6"/>
      <c r="D187" s="4"/>
      <c r="E187" s="220"/>
      <c r="F187" s="4"/>
      <c r="G187" s="8"/>
      <c r="H187" s="9"/>
      <c r="I187" s="6"/>
      <c r="J187" s="6"/>
      <c r="K187" s="6"/>
      <c r="L187" s="6"/>
      <c r="M187" s="6"/>
      <c r="N187" s="6"/>
      <c r="O187" s="6"/>
      <c r="P187" s="6"/>
      <c r="Q187" s="6"/>
      <c r="R187" s="6"/>
      <c r="S187" s="6"/>
      <c r="T187" s="6"/>
      <c r="U187" s="6"/>
      <c r="V187" s="6"/>
      <c r="W187" s="6"/>
      <c r="X187" s="6"/>
    </row>
    <row r="188" spans="1:24" ht="15.75" x14ac:dyDescent="0.25">
      <c r="A188" s="15"/>
      <c r="B188" s="31"/>
      <c r="C188" s="6"/>
      <c r="D188" s="4"/>
      <c r="E188" s="220"/>
      <c r="F188" s="4"/>
      <c r="G188" s="8"/>
      <c r="H188" s="9"/>
      <c r="I188" s="6"/>
      <c r="J188" s="6"/>
      <c r="K188" s="6"/>
      <c r="L188" s="6"/>
      <c r="M188" s="6"/>
      <c r="N188" s="6"/>
      <c r="O188" s="6"/>
      <c r="P188" s="6"/>
      <c r="Q188" s="6"/>
      <c r="R188" s="6"/>
      <c r="S188" s="6"/>
      <c r="T188" s="6"/>
      <c r="U188" s="6"/>
      <c r="V188" s="6"/>
      <c r="W188" s="6"/>
      <c r="X188" s="6"/>
    </row>
    <row r="189" spans="1:24" ht="15.75" x14ac:dyDescent="0.25">
      <c r="A189" s="15"/>
      <c r="B189" s="31"/>
      <c r="C189" s="6"/>
      <c r="D189" s="4"/>
      <c r="E189" s="220"/>
      <c r="F189" s="4"/>
      <c r="G189" s="8"/>
      <c r="H189" s="9"/>
      <c r="I189" s="6"/>
      <c r="J189" s="6"/>
      <c r="K189" s="6"/>
      <c r="L189" s="6"/>
      <c r="M189" s="6"/>
      <c r="N189" s="6"/>
      <c r="O189" s="6"/>
      <c r="P189" s="6"/>
      <c r="Q189" s="6"/>
      <c r="R189" s="6"/>
      <c r="S189" s="6"/>
      <c r="T189" s="6"/>
      <c r="U189" s="6"/>
      <c r="V189" s="6"/>
      <c r="W189" s="6"/>
      <c r="X189" s="6"/>
    </row>
    <row r="190" spans="1:24" ht="15.75" x14ac:dyDescent="0.25">
      <c r="A190" s="15"/>
      <c r="B190" s="31"/>
      <c r="C190" s="6"/>
      <c r="D190" s="4"/>
      <c r="E190" s="220"/>
      <c r="F190" s="4"/>
      <c r="G190" s="8"/>
      <c r="H190" s="9"/>
      <c r="I190" s="6"/>
      <c r="J190" s="6"/>
      <c r="K190" s="6"/>
      <c r="L190" s="6"/>
      <c r="M190" s="6"/>
      <c r="N190" s="6"/>
      <c r="O190" s="6"/>
      <c r="P190" s="6"/>
      <c r="Q190" s="6"/>
      <c r="R190" s="6"/>
      <c r="S190" s="6"/>
      <c r="T190" s="6"/>
      <c r="U190" s="6"/>
      <c r="V190" s="6"/>
      <c r="W190" s="6"/>
      <c r="X190" s="6"/>
    </row>
    <row r="191" spans="1:24" ht="15.75" x14ac:dyDescent="0.25">
      <c r="A191" s="15"/>
      <c r="B191" s="31"/>
      <c r="C191" s="6"/>
      <c r="D191" s="4"/>
      <c r="E191" s="220"/>
      <c r="F191" s="4"/>
      <c r="G191" s="8"/>
      <c r="H191" s="9"/>
      <c r="I191" s="6"/>
      <c r="J191" s="6"/>
      <c r="K191" s="6"/>
      <c r="L191" s="6"/>
      <c r="M191" s="6"/>
      <c r="N191" s="6"/>
      <c r="O191" s="6"/>
      <c r="P191" s="6"/>
      <c r="Q191" s="6"/>
      <c r="R191" s="6"/>
      <c r="S191" s="6"/>
      <c r="T191" s="6"/>
      <c r="U191" s="6"/>
      <c r="V191" s="6"/>
      <c r="W191" s="6"/>
      <c r="X191" s="6"/>
    </row>
    <row r="192" spans="1:24" ht="15.75" x14ac:dyDescent="0.25">
      <c r="A192" s="15"/>
      <c r="B192" s="31"/>
      <c r="C192" s="6"/>
      <c r="D192" s="4"/>
      <c r="E192" s="220"/>
      <c r="F192" s="4"/>
      <c r="G192" s="8"/>
      <c r="H192" s="9"/>
      <c r="I192" s="6"/>
      <c r="J192" s="6"/>
      <c r="K192" s="6"/>
      <c r="L192" s="6"/>
      <c r="M192" s="6"/>
      <c r="N192" s="6"/>
      <c r="O192" s="6"/>
      <c r="P192" s="6"/>
      <c r="Q192" s="6"/>
      <c r="R192" s="6"/>
      <c r="S192" s="6"/>
      <c r="T192" s="6"/>
      <c r="U192" s="6"/>
      <c r="V192" s="6"/>
      <c r="W192" s="6"/>
      <c r="X192" s="6"/>
    </row>
    <row r="193" spans="1:24" ht="15.75" x14ac:dyDescent="0.25">
      <c r="A193" s="15"/>
      <c r="B193" s="31"/>
      <c r="C193" s="6"/>
      <c r="D193" s="4"/>
      <c r="E193" s="220"/>
      <c r="F193" s="4"/>
      <c r="G193" s="8"/>
      <c r="H193" s="9"/>
      <c r="I193" s="6"/>
      <c r="J193" s="6"/>
      <c r="K193" s="6"/>
      <c r="L193" s="6"/>
      <c r="M193" s="6"/>
      <c r="N193" s="6"/>
      <c r="O193" s="6"/>
      <c r="P193" s="6"/>
      <c r="Q193" s="6"/>
      <c r="R193" s="6"/>
      <c r="S193" s="6"/>
      <c r="T193" s="6"/>
      <c r="U193" s="6"/>
      <c r="V193" s="6"/>
      <c r="W193" s="6"/>
      <c r="X193" s="6"/>
    </row>
    <row r="194" spans="1:24" ht="15.75" x14ac:dyDescent="0.25">
      <c r="A194" s="15"/>
      <c r="B194" s="31"/>
      <c r="C194" s="6"/>
      <c r="D194" s="4"/>
      <c r="E194" s="220"/>
      <c r="F194" s="4"/>
      <c r="G194" s="8"/>
      <c r="H194" s="9"/>
      <c r="I194" s="6"/>
      <c r="J194" s="6"/>
      <c r="K194" s="6"/>
      <c r="L194" s="6"/>
      <c r="M194" s="6"/>
      <c r="N194" s="6"/>
      <c r="O194" s="6"/>
      <c r="P194" s="6"/>
      <c r="Q194" s="6"/>
      <c r="R194" s="6"/>
      <c r="S194" s="6"/>
      <c r="T194" s="6"/>
      <c r="U194" s="6"/>
      <c r="V194" s="6"/>
      <c r="W194" s="6"/>
      <c r="X194" s="6"/>
    </row>
    <row r="195" spans="1:24" ht="15.75" x14ac:dyDescent="0.25">
      <c r="A195" s="15"/>
      <c r="B195" s="31"/>
      <c r="C195" s="6"/>
      <c r="D195" s="4"/>
      <c r="E195" s="220"/>
      <c r="F195" s="4"/>
      <c r="G195" s="8"/>
      <c r="H195" s="9"/>
      <c r="I195" s="6"/>
      <c r="J195" s="6"/>
      <c r="K195" s="6"/>
      <c r="L195" s="6"/>
      <c r="M195" s="6"/>
      <c r="N195" s="6"/>
      <c r="O195" s="6"/>
      <c r="P195" s="6"/>
      <c r="Q195" s="6"/>
      <c r="R195" s="6"/>
      <c r="S195" s="6"/>
      <c r="T195" s="6"/>
      <c r="U195" s="6"/>
      <c r="V195" s="6"/>
      <c r="W195" s="6"/>
      <c r="X195" s="6"/>
    </row>
    <row r="196" spans="1:24" ht="15.75" x14ac:dyDescent="0.25">
      <c r="A196" s="15"/>
      <c r="B196" s="31"/>
      <c r="C196" s="6"/>
      <c r="D196" s="4"/>
      <c r="E196" s="220"/>
      <c r="F196" s="4"/>
      <c r="G196" s="8"/>
      <c r="H196" s="9"/>
      <c r="I196" s="6"/>
      <c r="J196" s="6"/>
      <c r="K196" s="6"/>
      <c r="L196" s="6"/>
      <c r="M196" s="6"/>
      <c r="N196" s="6"/>
      <c r="O196" s="6"/>
      <c r="P196" s="6"/>
      <c r="Q196" s="6"/>
      <c r="R196" s="6"/>
      <c r="S196" s="6"/>
      <c r="T196" s="6"/>
      <c r="U196" s="6"/>
      <c r="V196" s="6"/>
      <c r="W196" s="6"/>
      <c r="X196" s="6"/>
    </row>
    <row r="197" spans="1:24" ht="15.75" x14ac:dyDescent="0.25">
      <c r="A197" s="15"/>
      <c r="B197" s="31"/>
      <c r="C197" s="6"/>
      <c r="D197" s="4"/>
      <c r="E197" s="220"/>
      <c r="F197" s="4"/>
      <c r="G197" s="8"/>
      <c r="H197" s="9"/>
      <c r="I197" s="6"/>
      <c r="J197" s="6"/>
      <c r="K197" s="6"/>
      <c r="L197" s="6"/>
      <c r="M197" s="6"/>
      <c r="N197" s="6"/>
      <c r="O197" s="6"/>
      <c r="P197" s="6"/>
      <c r="Q197" s="6"/>
      <c r="R197" s="6"/>
      <c r="S197" s="6"/>
      <c r="T197" s="6"/>
      <c r="U197" s="6"/>
      <c r="V197" s="6"/>
      <c r="W197" s="6"/>
      <c r="X197" s="6"/>
    </row>
    <row r="198" spans="1:24" ht="15.75" x14ac:dyDescent="0.25">
      <c r="A198" s="15"/>
      <c r="B198" s="31"/>
      <c r="C198" s="6"/>
      <c r="D198" s="4"/>
      <c r="E198" s="220"/>
      <c r="F198" s="4"/>
      <c r="G198" s="8"/>
      <c r="H198" s="9"/>
      <c r="I198" s="6"/>
      <c r="J198" s="6"/>
      <c r="K198" s="6"/>
      <c r="L198" s="6"/>
      <c r="M198" s="6"/>
      <c r="N198" s="6"/>
      <c r="O198" s="6"/>
      <c r="P198" s="6"/>
      <c r="Q198" s="6"/>
      <c r="R198" s="6"/>
      <c r="S198" s="6"/>
      <c r="T198" s="6"/>
      <c r="U198" s="6"/>
      <c r="V198" s="6"/>
      <c r="W198" s="6"/>
      <c r="X198" s="6"/>
    </row>
    <row r="199" spans="1:24" ht="15.75" x14ac:dyDescent="0.25">
      <c r="A199" s="15"/>
      <c r="B199" s="31"/>
      <c r="C199" s="6"/>
      <c r="D199" s="4"/>
      <c r="E199" s="220"/>
      <c r="F199" s="4"/>
      <c r="G199" s="8"/>
      <c r="H199" s="9"/>
      <c r="I199" s="6"/>
      <c r="J199" s="6"/>
      <c r="K199" s="6"/>
      <c r="L199" s="6"/>
      <c r="M199" s="6"/>
      <c r="N199" s="6"/>
      <c r="O199" s="6"/>
      <c r="P199" s="6"/>
      <c r="Q199" s="6"/>
      <c r="R199" s="6"/>
      <c r="S199" s="6"/>
      <c r="T199" s="6"/>
      <c r="U199" s="6"/>
      <c r="V199" s="6"/>
      <c r="W199" s="6"/>
      <c r="X199" s="6"/>
    </row>
    <row r="200" spans="1:24" ht="15.75" x14ac:dyDescent="0.25">
      <c r="A200" s="15"/>
      <c r="B200" s="31"/>
      <c r="C200" s="6"/>
      <c r="D200" s="4"/>
      <c r="E200" s="220"/>
      <c r="F200" s="4"/>
      <c r="G200" s="8"/>
      <c r="H200" s="9"/>
      <c r="I200" s="6"/>
      <c r="J200" s="6"/>
      <c r="K200" s="6"/>
      <c r="L200" s="6"/>
      <c r="M200" s="6"/>
      <c r="N200" s="6"/>
      <c r="O200" s="6"/>
      <c r="P200" s="6"/>
      <c r="Q200" s="6"/>
      <c r="R200" s="6"/>
      <c r="S200" s="6"/>
      <c r="T200" s="6"/>
      <c r="U200" s="6"/>
      <c r="V200" s="6"/>
      <c r="W200" s="6"/>
      <c r="X200" s="6"/>
    </row>
    <row r="201" spans="1:24" ht="15.75" x14ac:dyDescent="0.25">
      <c r="A201" s="15"/>
      <c r="B201" s="31"/>
      <c r="C201" s="6"/>
      <c r="D201" s="4"/>
      <c r="E201" s="220"/>
      <c r="F201" s="4"/>
      <c r="G201" s="8"/>
      <c r="H201" s="9"/>
      <c r="I201" s="6"/>
      <c r="J201" s="6"/>
      <c r="K201" s="6"/>
      <c r="L201" s="6"/>
      <c r="M201" s="6"/>
      <c r="N201" s="6"/>
      <c r="O201" s="6"/>
      <c r="P201" s="6"/>
      <c r="Q201" s="6"/>
      <c r="R201" s="6"/>
      <c r="S201" s="6"/>
      <c r="T201" s="6"/>
      <c r="U201" s="6"/>
      <c r="V201" s="6"/>
      <c r="W201" s="6"/>
      <c r="X201" s="6"/>
    </row>
    <row r="202" spans="1:24" ht="15.75" x14ac:dyDescent="0.25">
      <c r="A202" s="15"/>
      <c r="B202" s="31"/>
      <c r="C202" s="6"/>
      <c r="D202" s="4"/>
      <c r="E202" s="220"/>
      <c r="F202" s="4"/>
      <c r="G202" s="8"/>
      <c r="H202" s="9"/>
      <c r="I202" s="6"/>
      <c r="J202" s="6"/>
      <c r="K202" s="6"/>
      <c r="L202" s="6"/>
      <c r="M202" s="6"/>
      <c r="N202" s="6"/>
      <c r="O202" s="6"/>
      <c r="P202" s="6"/>
      <c r="Q202" s="6"/>
      <c r="R202" s="6"/>
      <c r="S202" s="6"/>
      <c r="T202" s="6"/>
      <c r="U202" s="6"/>
      <c r="V202" s="6"/>
      <c r="W202" s="6"/>
      <c r="X202" s="6"/>
    </row>
    <row r="203" spans="1:24" ht="15.75" x14ac:dyDescent="0.25">
      <c r="A203" s="15"/>
      <c r="B203" s="31"/>
      <c r="C203" s="6"/>
      <c r="D203" s="4"/>
      <c r="E203" s="220"/>
      <c r="F203" s="4"/>
      <c r="G203" s="8"/>
      <c r="H203" s="9"/>
      <c r="I203" s="6"/>
      <c r="J203" s="6"/>
      <c r="K203" s="6"/>
      <c r="L203" s="6"/>
      <c r="M203" s="6"/>
      <c r="N203" s="6"/>
      <c r="O203" s="6"/>
      <c r="P203" s="6"/>
      <c r="Q203" s="6"/>
      <c r="R203" s="6"/>
      <c r="S203" s="6"/>
      <c r="T203" s="6"/>
      <c r="U203" s="6"/>
      <c r="V203" s="6"/>
      <c r="W203" s="6"/>
      <c r="X203" s="6"/>
    </row>
    <row r="204" spans="1:24" ht="15.75" x14ac:dyDescent="0.25">
      <c r="A204" s="15"/>
      <c r="B204" s="31"/>
      <c r="C204" s="6"/>
      <c r="D204" s="4"/>
      <c r="E204" s="220"/>
      <c r="F204" s="4"/>
      <c r="G204" s="8"/>
      <c r="H204" s="9"/>
      <c r="I204" s="6"/>
      <c r="J204" s="6"/>
      <c r="K204" s="6"/>
      <c r="L204" s="6"/>
      <c r="M204" s="6"/>
      <c r="N204" s="6"/>
      <c r="O204" s="6"/>
      <c r="P204" s="6"/>
      <c r="Q204" s="6"/>
      <c r="R204" s="6"/>
      <c r="S204" s="6"/>
      <c r="T204" s="6"/>
      <c r="U204" s="6"/>
      <c r="V204" s="6"/>
      <c r="W204" s="6"/>
      <c r="X204" s="6"/>
    </row>
    <row r="205" spans="1:24" ht="15.75" x14ac:dyDescent="0.25">
      <c r="A205" s="15"/>
      <c r="B205" s="31"/>
      <c r="C205" s="6"/>
      <c r="D205" s="4"/>
      <c r="E205" s="220"/>
      <c r="F205" s="4"/>
      <c r="G205" s="8"/>
      <c r="H205" s="9"/>
      <c r="I205" s="6"/>
      <c r="J205" s="6"/>
      <c r="K205" s="6"/>
      <c r="L205" s="6"/>
      <c r="M205" s="6"/>
      <c r="N205" s="6"/>
      <c r="O205" s="6"/>
      <c r="P205" s="6"/>
      <c r="Q205" s="6"/>
      <c r="R205" s="6"/>
      <c r="S205" s="6"/>
      <c r="T205" s="6"/>
      <c r="U205" s="6"/>
      <c r="V205" s="6"/>
      <c r="W205" s="6"/>
      <c r="X205" s="6"/>
    </row>
    <row r="206" spans="1:24" ht="15.75" x14ac:dyDescent="0.25">
      <c r="A206" s="15"/>
      <c r="B206" s="31"/>
      <c r="C206" s="6"/>
      <c r="D206" s="4"/>
      <c r="E206" s="220"/>
      <c r="F206" s="4"/>
      <c r="G206" s="8"/>
      <c r="H206" s="9"/>
      <c r="I206" s="6"/>
      <c r="J206" s="6"/>
      <c r="K206" s="6"/>
      <c r="L206" s="6"/>
      <c r="M206" s="6"/>
      <c r="N206" s="6"/>
      <c r="O206" s="6"/>
      <c r="P206" s="6"/>
      <c r="Q206" s="6"/>
      <c r="R206" s="6"/>
      <c r="S206" s="6"/>
      <c r="T206" s="6"/>
      <c r="U206" s="6"/>
      <c r="V206" s="6"/>
      <c r="W206" s="6"/>
      <c r="X206" s="6"/>
    </row>
    <row r="207" spans="1:24" ht="15.75" x14ac:dyDescent="0.25">
      <c r="A207" s="15"/>
      <c r="B207" s="31"/>
      <c r="C207" s="6"/>
      <c r="D207" s="4"/>
      <c r="E207" s="220"/>
      <c r="F207" s="4"/>
      <c r="G207" s="8"/>
      <c r="H207" s="9"/>
      <c r="I207" s="6"/>
      <c r="J207" s="6"/>
      <c r="K207" s="6"/>
      <c r="L207" s="6"/>
      <c r="M207" s="6"/>
      <c r="N207" s="6"/>
      <c r="O207" s="6"/>
      <c r="P207" s="6"/>
      <c r="Q207" s="6"/>
      <c r="R207" s="6"/>
      <c r="S207" s="6"/>
      <c r="T207" s="6"/>
      <c r="U207" s="6"/>
      <c r="V207" s="6"/>
      <c r="W207" s="6"/>
      <c r="X207" s="6"/>
    </row>
    <row r="208" spans="1:24" ht="15.75" x14ac:dyDescent="0.25">
      <c r="A208" s="15"/>
      <c r="B208" s="31"/>
      <c r="C208" s="6"/>
      <c r="D208" s="4"/>
      <c r="E208" s="220"/>
      <c r="F208" s="4"/>
      <c r="G208" s="8"/>
      <c r="H208" s="9"/>
      <c r="I208" s="6"/>
      <c r="J208" s="6"/>
      <c r="K208" s="6"/>
      <c r="L208" s="6"/>
      <c r="M208" s="6"/>
      <c r="N208" s="6"/>
      <c r="O208" s="6"/>
      <c r="P208" s="6"/>
      <c r="Q208" s="6"/>
      <c r="R208" s="6"/>
      <c r="S208" s="6"/>
      <c r="T208" s="6"/>
      <c r="U208" s="6"/>
      <c r="V208" s="6"/>
      <c r="W208" s="6"/>
      <c r="X208" s="6"/>
    </row>
    <row r="209" spans="1:24" ht="15.75" x14ac:dyDescent="0.25">
      <c r="A209" s="15"/>
      <c r="B209" s="31"/>
      <c r="C209" s="6"/>
      <c r="D209" s="4"/>
      <c r="E209" s="220"/>
      <c r="F209" s="4"/>
      <c r="G209" s="8"/>
      <c r="H209" s="9"/>
      <c r="I209" s="6"/>
      <c r="J209" s="6"/>
      <c r="K209" s="6"/>
      <c r="L209" s="6"/>
      <c r="M209" s="6"/>
      <c r="N209" s="6"/>
      <c r="O209" s="6"/>
      <c r="P209" s="6"/>
      <c r="Q209" s="6"/>
      <c r="R209" s="6"/>
      <c r="S209" s="6"/>
      <c r="T209" s="6"/>
      <c r="U209" s="6"/>
      <c r="V209" s="6"/>
      <c r="W209" s="6"/>
      <c r="X209" s="6"/>
    </row>
    <row r="210" spans="1:24" ht="15.75" x14ac:dyDescent="0.25">
      <c r="A210" s="15"/>
      <c r="B210" s="31"/>
      <c r="C210" s="6"/>
      <c r="D210" s="4"/>
      <c r="E210" s="220"/>
      <c r="F210" s="4"/>
      <c r="G210" s="8"/>
      <c r="H210" s="9"/>
      <c r="I210" s="6"/>
      <c r="J210" s="6"/>
      <c r="K210" s="6"/>
      <c r="L210" s="6"/>
      <c r="M210" s="6"/>
      <c r="N210" s="6"/>
      <c r="O210" s="6"/>
      <c r="P210" s="6"/>
      <c r="Q210" s="6"/>
      <c r="R210" s="6"/>
      <c r="S210" s="6"/>
      <c r="T210" s="6"/>
      <c r="U210" s="6"/>
      <c r="V210" s="6"/>
      <c r="W210" s="6"/>
      <c r="X210" s="6"/>
    </row>
    <row r="211" spans="1:24" ht="15.75" x14ac:dyDescent="0.25">
      <c r="A211" s="15"/>
      <c r="B211" s="31"/>
      <c r="C211" s="6"/>
      <c r="D211" s="4"/>
      <c r="E211" s="220"/>
      <c r="F211" s="4"/>
      <c r="G211" s="8"/>
      <c r="H211" s="9"/>
      <c r="I211" s="6"/>
      <c r="J211" s="6"/>
      <c r="K211" s="6"/>
      <c r="L211" s="6"/>
      <c r="M211" s="6"/>
      <c r="N211" s="6"/>
      <c r="O211" s="6"/>
      <c r="P211" s="6"/>
      <c r="Q211" s="6"/>
      <c r="R211" s="6"/>
      <c r="S211" s="6"/>
      <c r="T211" s="6"/>
      <c r="U211" s="6"/>
      <c r="V211" s="6"/>
      <c r="W211" s="6"/>
      <c r="X211" s="6"/>
    </row>
    <row r="212" spans="1:24" ht="15.75" x14ac:dyDescent="0.25">
      <c r="A212" s="15"/>
      <c r="B212" s="31"/>
      <c r="C212" s="6"/>
      <c r="D212" s="4"/>
      <c r="E212" s="220"/>
      <c r="F212" s="4"/>
      <c r="G212" s="8"/>
      <c r="H212" s="9"/>
      <c r="I212" s="6"/>
      <c r="J212" s="6"/>
      <c r="K212" s="6"/>
      <c r="L212" s="6"/>
      <c r="M212" s="6"/>
      <c r="N212" s="6"/>
      <c r="O212" s="6"/>
      <c r="P212" s="6"/>
      <c r="Q212" s="6"/>
      <c r="R212" s="6"/>
      <c r="S212" s="6"/>
      <c r="T212" s="6"/>
      <c r="U212" s="6"/>
      <c r="V212" s="6"/>
      <c r="W212" s="6"/>
      <c r="X212" s="6"/>
    </row>
    <row r="213" spans="1:24" ht="15.75" x14ac:dyDescent="0.25">
      <c r="A213" s="15"/>
      <c r="B213" s="31"/>
      <c r="C213" s="6"/>
      <c r="D213" s="4"/>
      <c r="E213" s="220"/>
      <c r="F213" s="4"/>
      <c r="G213" s="8"/>
      <c r="H213" s="9"/>
      <c r="I213" s="6"/>
      <c r="J213" s="6"/>
      <c r="K213" s="6"/>
      <c r="L213" s="6"/>
      <c r="M213" s="6"/>
      <c r="N213" s="6"/>
      <c r="O213" s="6"/>
      <c r="P213" s="6"/>
      <c r="Q213" s="6"/>
      <c r="R213" s="6"/>
      <c r="S213" s="6"/>
      <c r="T213" s="6"/>
      <c r="U213" s="6"/>
      <c r="V213" s="6"/>
      <c r="W213" s="6"/>
      <c r="X213" s="6"/>
    </row>
    <row r="214" spans="1:24" ht="15.75" x14ac:dyDescent="0.25">
      <c r="A214" s="15"/>
      <c r="B214" s="31"/>
      <c r="C214" s="6"/>
      <c r="D214" s="4"/>
      <c r="E214" s="220"/>
      <c r="F214" s="4"/>
      <c r="G214" s="8"/>
      <c r="H214" s="9"/>
      <c r="I214" s="6"/>
      <c r="J214" s="6"/>
      <c r="K214" s="6"/>
      <c r="L214" s="6"/>
      <c r="M214" s="6"/>
      <c r="N214" s="6"/>
      <c r="O214" s="6"/>
      <c r="P214" s="6"/>
      <c r="Q214" s="6"/>
      <c r="R214" s="6"/>
      <c r="S214" s="6"/>
      <c r="T214" s="6"/>
      <c r="U214" s="6"/>
      <c r="V214" s="6"/>
      <c r="W214" s="6"/>
      <c r="X214" s="6"/>
    </row>
    <row r="215" spans="1:24" ht="15.75" x14ac:dyDescent="0.25">
      <c r="A215" s="15"/>
      <c r="B215" s="31"/>
      <c r="C215" s="6"/>
      <c r="D215" s="4"/>
      <c r="E215" s="220"/>
      <c r="F215" s="4"/>
      <c r="G215" s="8"/>
      <c r="H215" s="9"/>
      <c r="I215" s="6"/>
      <c r="J215" s="6"/>
      <c r="K215" s="6"/>
      <c r="L215" s="6"/>
      <c r="M215" s="6"/>
      <c r="N215" s="6"/>
      <c r="O215" s="6"/>
      <c r="P215" s="6"/>
      <c r="Q215" s="6"/>
      <c r="R215" s="6"/>
      <c r="S215" s="6"/>
      <c r="T215" s="6"/>
      <c r="U215" s="6"/>
      <c r="V215" s="6"/>
      <c r="W215" s="6"/>
      <c r="X215" s="6"/>
    </row>
    <row r="216" spans="1:24" ht="15.75" x14ac:dyDescent="0.25">
      <c r="A216" s="15"/>
      <c r="B216" s="31"/>
      <c r="C216" s="6"/>
      <c r="D216" s="4"/>
      <c r="E216" s="220"/>
      <c r="F216" s="4"/>
      <c r="G216" s="8"/>
      <c r="H216" s="9"/>
      <c r="I216" s="6"/>
      <c r="J216" s="6"/>
      <c r="K216" s="6"/>
      <c r="L216" s="6"/>
      <c r="M216" s="6"/>
      <c r="N216" s="6"/>
      <c r="O216" s="6"/>
      <c r="P216" s="6"/>
      <c r="Q216" s="6"/>
      <c r="R216" s="6"/>
      <c r="S216" s="6"/>
      <c r="T216" s="6"/>
      <c r="U216" s="6"/>
      <c r="V216" s="6"/>
      <c r="W216" s="6"/>
      <c r="X216" s="6"/>
    </row>
    <row r="217" spans="1:24" ht="15.75" x14ac:dyDescent="0.25">
      <c r="A217" s="15"/>
      <c r="B217" s="31"/>
      <c r="C217" s="6"/>
      <c r="D217" s="4"/>
      <c r="E217" s="220"/>
      <c r="F217" s="4"/>
      <c r="G217" s="8"/>
      <c r="H217" s="9"/>
      <c r="I217" s="6"/>
      <c r="J217" s="6"/>
      <c r="K217" s="6"/>
      <c r="L217" s="6"/>
      <c r="M217" s="6"/>
      <c r="N217" s="6"/>
      <c r="O217" s="6"/>
      <c r="P217" s="6"/>
      <c r="Q217" s="6"/>
      <c r="R217" s="6"/>
      <c r="S217" s="6"/>
      <c r="T217" s="6"/>
      <c r="U217" s="6"/>
      <c r="V217" s="6"/>
      <c r="W217" s="6"/>
      <c r="X217" s="6"/>
    </row>
    <row r="218" spans="1:24" ht="15.75" x14ac:dyDescent="0.25">
      <c r="A218" s="15"/>
      <c r="B218" s="31"/>
      <c r="C218" s="6"/>
      <c r="D218" s="4"/>
      <c r="E218" s="220"/>
      <c r="F218" s="4"/>
      <c r="G218" s="8"/>
      <c r="H218" s="9"/>
      <c r="I218" s="6"/>
      <c r="J218" s="6"/>
      <c r="K218" s="6"/>
      <c r="L218" s="6"/>
      <c r="M218" s="6"/>
      <c r="N218" s="6"/>
      <c r="O218" s="6"/>
      <c r="P218" s="6"/>
      <c r="Q218" s="6"/>
      <c r="R218" s="6"/>
      <c r="S218" s="6"/>
      <c r="T218" s="6"/>
      <c r="U218" s="6"/>
      <c r="V218" s="6"/>
      <c r="W218" s="6"/>
      <c r="X218" s="6"/>
    </row>
    <row r="219" spans="1:24" ht="15.75" x14ac:dyDescent="0.25">
      <c r="A219" s="15"/>
      <c r="B219" s="31"/>
      <c r="C219" s="6"/>
      <c r="D219" s="4"/>
      <c r="E219" s="220"/>
      <c r="F219" s="4"/>
      <c r="G219" s="8"/>
      <c r="H219" s="9"/>
      <c r="I219" s="6"/>
      <c r="J219" s="6"/>
      <c r="K219" s="6"/>
      <c r="L219" s="6"/>
      <c r="M219" s="6"/>
      <c r="N219" s="6"/>
      <c r="O219" s="6"/>
      <c r="P219" s="6"/>
      <c r="Q219" s="6"/>
      <c r="R219" s="6"/>
      <c r="S219" s="6"/>
      <c r="T219" s="6"/>
      <c r="U219" s="6"/>
      <c r="V219" s="6"/>
      <c r="W219" s="6"/>
      <c r="X219" s="6"/>
    </row>
    <row r="220" spans="1:24" ht="15.75" x14ac:dyDescent="0.25">
      <c r="A220" s="15"/>
      <c r="B220" s="31"/>
      <c r="C220" s="6"/>
      <c r="D220" s="4"/>
      <c r="E220" s="220"/>
      <c r="F220" s="4"/>
      <c r="G220" s="8"/>
      <c r="H220" s="9"/>
      <c r="I220" s="6"/>
      <c r="J220" s="6"/>
      <c r="K220" s="6"/>
      <c r="L220" s="6"/>
      <c r="M220" s="6"/>
      <c r="N220" s="6"/>
      <c r="O220" s="6"/>
      <c r="P220" s="6"/>
      <c r="Q220" s="6"/>
      <c r="R220" s="6"/>
      <c r="S220" s="6"/>
      <c r="T220" s="6"/>
      <c r="U220" s="6"/>
      <c r="V220" s="6"/>
      <c r="W220" s="6"/>
      <c r="X220" s="6"/>
    </row>
    <row r="221" spans="1:24" ht="15.75" x14ac:dyDescent="0.25">
      <c r="A221" s="15"/>
      <c r="B221" s="31"/>
      <c r="C221" s="6"/>
      <c r="D221" s="4"/>
      <c r="E221" s="220"/>
      <c r="F221" s="4"/>
      <c r="G221" s="8"/>
      <c r="H221" s="9"/>
      <c r="I221" s="6"/>
      <c r="J221" s="6"/>
      <c r="K221" s="6"/>
      <c r="L221" s="6"/>
      <c r="M221" s="6"/>
      <c r="N221" s="6"/>
      <c r="O221" s="6"/>
      <c r="P221" s="6"/>
      <c r="Q221" s="6"/>
      <c r="R221" s="6"/>
      <c r="S221" s="6"/>
      <c r="T221" s="6"/>
      <c r="U221" s="6"/>
      <c r="V221" s="6"/>
      <c r="W221" s="6"/>
      <c r="X221" s="6"/>
    </row>
    <row r="222" spans="1:24" ht="15.75" x14ac:dyDescent="0.25">
      <c r="A222" s="15"/>
      <c r="B222" s="31"/>
      <c r="C222" s="6"/>
      <c r="D222" s="4"/>
      <c r="E222" s="220"/>
      <c r="F222" s="4"/>
      <c r="G222" s="8"/>
      <c r="H222" s="9"/>
      <c r="I222" s="6"/>
      <c r="J222" s="6"/>
      <c r="K222" s="6"/>
      <c r="L222" s="6"/>
      <c r="M222" s="6"/>
      <c r="N222" s="6"/>
      <c r="O222" s="6"/>
      <c r="P222" s="6"/>
      <c r="Q222" s="6"/>
      <c r="R222" s="6"/>
      <c r="S222" s="6"/>
      <c r="T222" s="6"/>
      <c r="U222" s="6"/>
      <c r="V222" s="6"/>
      <c r="W222" s="6"/>
      <c r="X222" s="6"/>
    </row>
    <row r="223" spans="1:24" ht="15.75" x14ac:dyDescent="0.25">
      <c r="A223" s="15"/>
      <c r="B223" s="31"/>
      <c r="C223" s="6"/>
      <c r="D223" s="4"/>
      <c r="E223" s="220"/>
      <c r="F223" s="4"/>
      <c r="G223" s="8"/>
      <c r="H223" s="9"/>
      <c r="I223" s="6"/>
      <c r="J223" s="6"/>
      <c r="K223" s="6"/>
      <c r="L223" s="6"/>
      <c r="M223" s="6"/>
      <c r="N223" s="6"/>
      <c r="O223" s="6"/>
      <c r="P223" s="6"/>
      <c r="Q223" s="6"/>
      <c r="R223" s="6"/>
      <c r="S223" s="6"/>
      <c r="T223" s="6"/>
      <c r="U223" s="6"/>
      <c r="V223" s="6"/>
      <c r="W223" s="6"/>
      <c r="X223" s="6"/>
    </row>
    <row r="224" spans="1:24" ht="15.75" x14ac:dyDescent="0.25">
      <c r="A224" s="15"/>
      <c r="B224" s="31"/>
      <c r="C224" s="6"/>
      <c r="D224" s="4"/>
      <c r="E224" s="220"/>
      <c r="F224" s="4"/>
      <c r="G224" s="8"/>
      <c r="H224" s="9"/>
      <c r="I224" s="6"/>
      <c r="J224" s="6"/>
      <c r="K224" s="6"/>
      <c r="L224" s="6"/>
      <c r="M224" s="6"/>
      <c r="N224" s="6"/>
      <c r="O224" s="6"/>
      <c r="P224" s="6"/>
      <c r="Q224" s="6"/>
      <c r="R224" s="6"/>
      <c r="S224" s="6"/>
      <c r="T224" s="6"/>
      <c r="U224" s="6"/>
      <c r="V224" s="6"/>
      <c r="W224" s="6"/>
      <c r="X224" s="6"/>
    </row>
    <row r="225" spans="1:24" ht="15.75" x14ac:dyDescent="0.25">
      <c r="A225" s="15"/>
      <c r="B225" s="31"/>
      <c r="C225" s="6"/>
      <c r="D225" s="4"/>
      <c r="E225" s="220"/>
      <c r="F225" s="4"/>
      <c r="G225" s="8"/>
      <c r="H225" s="9"/>
      <c r="I225" s="6"/>
      <c r="J225" s="6"/>
      <c r="K225" s="6"/>
      <c r="L225" s="6"/>
      <c r="M225" s="6"/>
      <c r="N225" s="6"/>
      <c r="O225" s="6"/>
      <c r="P225" s="6"/>
      <c r="Q225" s="6"/>
      <c r="R225" s="6"/>
      <c r="S225" s="6"/>
      <c r="T225" s="6"/>
      <c r="U225" s="6"/>
      <c r="V225" s="6"/>
      <c r="W225" s="6"/>
      <c r="X225" s="6"/>
    </row>
    <row r="226" spans="1:24" ht="15.75" x14ac:dyDescent="0.25">
      <c r="A226" s="15"/>
      <c r="B226" s="31"/>
      <c r="C226" s="6"/>
      <c r="D226" s="4"/>
      <c r="E226" s="220"/>
      <c r="F226" s="4"/>
      <c r="G226" s="8"/>
      <c r="H226" s="9"/>
      <c r="I226" s="6"/>
      <c r="J226" s="6"/>
      <c r="K226" s="6"/>
      <c r="L226" s="6"/>
      <c r="M226" s="6"/>
      <c r="N226" s="6"/>
      <c r="O226" s="6"/>
      <c r="P226" s="6"/>
      <c r="Q226" s="6"/>
      <c r="R226" s="6"/>
      <c r="S226" s="6"/>
      <c r="T226" s="6"/>
      <c r="U226" s="6"/>
      <c r="V226" s="6"/>
      <c r="W226" s="6"/>
      <c r="X226" s="6"/>
    </row>
    <row r="227" spans="1:24" ht="15.75" x14ac:dyDescent="0.25">
      <c r="A227" s="15"/>
      <c r="B227" s="31"/>
      <c r="C227" s="6"/>
      <c r="D227" s="4"/>
      <c r="E227" s="220"/>
      <c r="F227" s="4"/>
      <c r="G227" s="8"/>
      <c r="H227" s="9"/>
      <c r="I227" s="6"/>
      <c r="J227" s="6"/>
      <c r="K227" s="6"/>
      <c r="L227" s="6"/>
      <c r="M227" s="6"/>
      <c r="N227" s="6"/>
      <c r="O227" s="6"/>
      <c r="P227" s="6"/>
      <c r="Q227" s="6"/>
      <c r="R227" s="6"/>
      <c r="S227" s="6"/>
      <c r="T227" s="6"/>
      <c r="U227" s="6"/>
      <c r="V227" s="6"/>
      <c r="W227" s="6"/>
      <c r="X227" s="6"/>
    </row>
    <row r="228" spans="1:24" ht="15.75" x14ac:dyDescent="0.25">
      <c r="A228" s="15"/>
      <c r="B228" s="31"/>
      <c r="C228" s="6"/>
      <c r="D228" s="4"/>
      <c r="E228" s="220"/>
      <c r="F228" s="4"/>
      <c r="G228" s="8"/>
      <c r="H228" s="9"/>
      <c r="I228" s="6"/>
      <c r="J228" s="6"/>
      <c r="K228" s="6"/>
      <c r="L228" s="6"/>
      <c r="M228" s="6"/>
      <c r="N228" s="6"/>
      <c r="O228" s="6"/>
      <c r="P228" s="6"/>
      <c r="Q228" s="6"/>
      <c r="R228" s="6"/>
      <c r="S228" s="6"/>
      <c r="T228" s="6"/>
      <c r="U228" s="6"/>
      <c r="V228" s="6"/>
      <c r="W228" s="6"/>
      <c r="X228" s="6"/>
    </row>
    <row r="229" spans="1:24" ht="15.75" x14ac:dyDescent="0.25">
      <c r="A229" s="15"/>
      <c r="B229" s="31"/>
      <c r="C229" s="6"/>
      <c r="D229" s="4"/>
      <c r="E229" s="220"/>
      <c r="F229" s="4"/>
      <c r="G229" s="8"/>
      <c r="H229" s="9"/>
      <c r="I229" s="6"/>
      <c r="J229" s="6"/>
      <c r="K229" s="6"/>
      <c r="L229" s="6"/>
      <c r="M229" s="6"/>
      <c r="N229" s="6"/>
      <c r="O229" s="6"/>
      <c r="P229" s="6"/>
      <c r="Q229" s="6"/>
      <c r="R229" s="6"/>
      <c r="S229" s="6"/>
      <c r="T229" s="6"/>
      <c r="U229" s="6"/>
      <c r="V229" s="6"/>
      <c r="W229" s="6"/>
      <c r="X229" s="6"/>
    </row>
    <row r="230" spans="1:24" ht="15.75" x14ac:dyDescent="0.25">
      <c r="A230" s="15"/>
      <c r="B230" s="31"/>
      <c r="C230" s="6"/>
      <c r="D230" s="4"/>
      <c r="E230" s="220"/>
      <c r="F230" s="4"/>
      <c r="G230" s="8"/>
      <c r="H230" s="9"/>
      <c r="I230" s="6"/>
      <c r="J230" s="6"/>
      <c r="K230" s="6"/>
      <c r="L230" s="6"/>
      <c r="M230" s="6"/>
      <c r="N230" s="6"/>
      <c r="O230" s="6"/>
      <c r="P230" s="6"/>
      <c r="Q230" s="6"/>
      <c r="R230" s="6"/>
      <c r="S230" s="6"/>
      <c r="T230" s="6"/>
      <c r="U230" s="6"/>
      <c r="V230" s="6"/>
      <c r="W230" s="6"/>
      <c r="X230" s="6"/>
    </row>
    <row r="231" spans="1:24" ht="15.75" x14ac:dyDescent="0.25">
      <c r="A231" s="15"/>
      <c r="B231" s="31"/>
      <c r="C231" s="6"/>
      <c r="D231" s="4"/>
      <c r="E231" s="220"/>
      <c r="F231" s="4"/>
      <c r="G231" s="8"/>
      <c r="H231" s="9"/>
      <c r="I231" s="6"/>
      <c r="J231" s="6"/>
      <c r="K231" s="6"/>
      <c r="L231" s="6"/>
      <c r="M231" s="6"/>
      <c r="N231" s="6"/>
      <c r="O231" s="6"/>
      <c r="P231" s="6"/>
      <c r="Q231" s="6"/>
      <c r="R231" s="6"/>
      <c r="S231" s="6"/>
      <c r="T231" s="6"/>
      <c r="U231" s="6"/>
      <c r="V231" s="6"/>
      <c r="W231" s="6"/>
      <c r="X231" s="6"/>
    </row>
    <row r="232" spans="1:24" ht="15.75" x14ac:dyDescent="0.25">
      <c r="A232" s="15"/>
      <c r="B232" s="31"/>
      <c r="C232" s="6"/>
      <c r="D232" s="4"/>
      <c r="E232" s="220"/>
      <c r="F232" s="4"/>
      <c r="G232" s="8"/>
      <c r="H232" s="9"/>
      <c r="I232" s="6"/>
      <c r="J232" s="6"/>
      <c r="K232" s="6"/>
      <c r="L232" s="6"/>
      <c r="M232" s="6"/>
      <c r="N232" s="6"/>
      <c r="O232" s="6"/>
      <c r="P232" s="6"/>
      <c r="Q232" s="6"/>
      <c r="R232" s="6"/>
      <c r="S232" s="6"/>
      <c r="T232" s="6"/>
      <c r="U232" s="6"/>
      <c r="V232" s="6"/>
      <c r="W232" s="6"/>
      <c r="X232" s="6"/>
    </row>
    <row r="233" spans="1:24" ht="15.75" x14ac:dyDescent="0.25">
      <c r="A233" s="15"/>
      <c r="B233" s="31"/>
      <c r="C233" s="6"/>
      <c r="D233" s="4"/>
      <c r="E233" s="220"/>
      <c r="F233" s="4"/>
      <c r="G233" s="8"/>
      <c r="H233" s="9"/>
      <c r="I233" s="6"/>
      <c r="J233" s="6"/>
      <c r="K233" s="6"/>
      <c r="L233" s="6"/>
      <c r="M233" s="6"/>
      <c r="N233" s="6"/>
      <c r="O233" s="6"/>
      <c r="P233" s="6"/>
      <c r="Q233" s="6"/>
      <c r="R233" s="6"/>
      <c r="S233" s="6"/>
      <c r="T233" s="6"/>
      <c r="U233" s="6"/>
      <c r="V233" s="6"/>
      <c r="W233" s="6"/>
      <c r="X233" s="6"/>
    </row>
    <row r="234" spans="1:24" ht="15.75" x14ac:dyDescent="0.25">
      <c r="A234" s="15"/>
      <c r="B234" s="31"/>
      <c r="C234" s="6"/>
      <c r="D234" s="4"/>
      <c r="E234" s="220"/>
      <c r="F234" s="4"/>
      <c r="G234" s="8"/>
      <c r="H234" s="9"/>
      <c r="I234" s="6"/>
      <c r="J234" s="6"/>
      <c r="K234" s="6"/>
      <c r="L234" s="6"/>
      <c r="M234" s="6"/>
      <c r="N234" s="6"/>
      <c r="O234" s="6"/>
      <c r="P234" s="6"/>
      <c r="Q234" s="6"/>
      <c r="R234" s="6"/>
      <c r="S234" s="6"/>
      <c r="T234" s="6"/>
      <c r="U234" s="6"/>
      <c r="V234" s="6"/>
      <c r="W234" s="6"/>
      <c r="X234" s="6"/>
    </row>
    <row r="235" spans="1:24" ht="15.75" x14ac:dyDescent="0.25">
      <c r="A235" s="15"/>
      <c r="B235" s="31"/>
      <c r="C235" s="6"/>
      <c r="D235" s="4"/>
      <c r="E235" s="220"/>
      <c r="F235" s="4"/>
      <c r="G235" s="8"/>
      <c r="H235" s="9"/>
      <c r="I235" s="6"/>
      <c r="J235" s="6"/>
      <c r="K235" s="6"/>
      <c r="L235" s="6"/>
      <c r="M235" s="6"/>
      <c r="N235" s="6"/>
      <c r="O235" s="6"/>
      <c r="P235" s="6"/>
      <c r="Q235" s="6"/>
      <c r="R235" s="6"/>
      <c r="S235" s="6"/>
      <c r="T235" s="6"/>
      <c r="U235" s="6"/>
      <c r="V235" s="6"/>
      <c r="W235" s="6"/>
      <c r="X235" s="6"/>
    </row>
    <row r="236" spans="1:24" ht="15.75" x14ac:dyDescent="0.25">
      <c r="A236" s="15"/>
      <c r="B236" s="31"/>
      <c r="C236" s="6"/>
      <c r="D236" s="4"/>
      <c r="E236" s="220"/>
      <c r="F236" s="4"/>
      <c r="G236" s="8"/>
      <c r="H236" s="9"/>
      <c r="I236" s="6"/>
      <c r="J236" s="6"/>
      <c r="K236" s="6"/>
      <c r="L236" s="6"/>
      <c r="M236" s="6"/>
      <c r="N236" s="6"/>
      <c r="O236" s="6"/>
      <c r="P236" s="6"/>
      <c r="Q236" s="6"/>
      <c r="R236" s="6"/>
      <c r="S236" s="6"/>
      <c r="T236" s="6"/>
      <c r="U236" s="6"/>
      <c r="V236" s="6"/>
      <c r="W236" s="6"/>
      <c r="X236" s="6"/>
    </row>
    <row r="237" spans="1:24" ht="15.75" x14ac:dyDescent="0.25">
      <c r="A237" s="15"/>
      <c r="B237" s="31"/>
      <c r="C237" s="6"/>
      <c r="D237" s="4"/>
      <c r="E237" s="220"/>
      <c r="F237" s="4"/>
      <c r="G237" s="8"/>
      <c r="H237" s="9"/>
      <c r="I237" s="6"/>
      <c r="J237" s="6"/>
      <c r="K237" s="6"/>
      <c r="L237" s="6"/>
      <c r="M237" s="6"/>
      <c r="N237" s="6"/>
      <c r="O237" s="6"/>
      <c r="P237" s="6"/>
      <c r="Q237" s="6"/>
      <c r="R237" s="6"/>
      <c r="S237" s="6"/>
      <c r="T237" s="6"/>
      <c r="U237" s="6"/>
      <c r="V237" s="6"/>
      <c r="W237" s="6"/>
      <c r="X237" s="6"/>
    </row>
    <row r="238" spans="1:24" ht="15.75" x14ac:dyDescent="0.25">
      <c r="A238" s="15"/>
      <c r="B238" s="31"/>
      <c r="C238" s="6"/>
      <c r="D238" s="4"/>
      <c r="E238" s="220"/>
      <c r="F238" s="4"/>
      <c r="G238" s="8"/>
      <c r="H238" s="9"/>
      <c r="I238" s="6"/>
      <c r="J238" s="6"/>
      <c r="K238" s="6"/>
      <c r="L238" s="6"/>
      <c r="M238" s="6"/>
      <c r="N238" s="6"/>
      <c r="O238" s="6"/>
      <c r="P238" s="6"/>
      <c r="Q238" s="6"/>
      <c r="R238" s="6"/>
      <c r="S238" s="6"/>
      <c r="T238" s="6"/>
      <c r="U238" s="6"/>
      <c r="V238" s="6"/>
      <c r="W238" s="6"/>
      <c r="X238" s="6"/>
    </row>
    <row r="239" spans="1:24" ht="15.75" x14ac:dyDescent="0.25">
      <c r="A239" s="15"/>
      <c r="B239" s="31"/>
      <c r="C239" s="6"/>
      <c r="D239" s="4"/>
      <c r="E239" s="220"/>
      <c r="F239" s="4"/>
      <c r="G239" s="8"/>
      <c r="H239" s="9"/>
      <c r="I239" s="6"/>
      <c r="J239" s="6"/>
      <c r="K239" s="6"/>
      <c r="L239" s="6"/>
      <c r="M239" s="6"/>
      <c r="N239" s="6"/>
      <c r="O239" s="6"/>
      <c r="P239" s="6"/>
      <c r="Q239" s="6"/>
      <c r="R239" s="6"/>
      <c r="S239" s="6"/>
      <c r="T239" s="6"/>
      <c r="U239" s="6"/>
      <c r="V239" s="6"/>
      <c r="W239" s="6"/>
      <c r="X239" s="6"/>
    </row>
    <row r="240" spans="1:24" ht="15.75" x14ac:dyDescent="0.25">
      <c r="A240" s="15"/>
      <c r="B240" s="31"/>
      <c r="C240" s="6"/>
      <c r="D240" s="4"/>
      <c r="E240" s="220"/>
      <c r="F240" s="4"/>
      <c r="G240" s="8"/>
      <c r="H240" s="9"/>
      <c r="I240" s="6"/>
      <c r="J240" s="6"/>
      <c r="K240" s="6"/>
      <c r="L240" s="6"/>
      <c r="M240" s="6"/>
      <c r="N240" s="6"/>
      <c r="O240" s="6"/>
      <c r="P240" s="6"/>
      <c r="Q240" s="6"/>
      <c r="R240" s="6"/>
      <c r="S240" s="6"/>
      <c r="T240" s="6"/>
      <c r="U240" s="6"/>
      <c r="V240" s="6"/>
      <c r="W240" s="6"/>
      <c r="X240" s="6"/>
    </row>
    <row r="241" spans="1:24" ht="15.75" x14ac:dyDescent="0.25">
      <c r="A241" s="15"/>
      <c r="B241" s="31"/>
      <c r="C241" s="6"/>
      <c r="D241" s="4"/>
      <c r="E241" s="220"/>
      <c r="F241" s="4"/>
      <c r="G241" s="8"/>
      <c r="H241" s="9"/>
      <c r="I241" s="6"/>
      <c r="J241" s="6"/>
      <c r="K241" s="6"/>
      <c r="L241" s="6"/>
      <c r="M241" s="6"/>
      <c r="N241" s="6"/>
      <c r="O241" s="6"/>
      <c r="P241" s="6"/>
      <c r="Q241" s="6"/>
      <c r="R241" s="6"/>
      <c r="S241" s="6"/>
      <c r="T241" s="6"/>
      <c r="U241" s="6"/>
      <c r="V241" s="6"/>
      <c r="W241" s="6"/>
      <c r="X241" s="6"/>
    </row>
    <row r="242" spans="1:24" ht="15.75" x14ac:dyDescent="0.25">
      <c r="A242" s="15"/>
      <c r="B242" s="31"/>
      <c r="C242" s="6"/>
      <c r="D242" s="4"/>
      <c r="E242" s="220"/>
      <c r="F242" s="4"/>
      <c r="G242" s="8"/>
      <c r="H242" s="9"/>
      <c r="I242" s="6"/>
      <c r="J242" s="6"/>
      <c r="K242" s="6"/>
      <c r="L242" s="6"/>
      <c r="M242" s="6"/>
      <c r="N242" s="6"/>
      <c r="O242" s="6"/>
      <c r="P242" s="6"/>
      <c r="Q242" s="6"/>
      <c r="R242" s="6"/>
      <c r="S242" s="6"/>
      <c r="T242" s="6"/>
      <c r="U242" s="6"/>
      <c r="V242" s="6"/>
      <c r="W242" s="6"/>
      <c r="X242" s="6"/>
    </row>
    <row r="243" spans="1:24" ht="15.75" x14ac:dyDescent="0.25">
      <c r="A243" s="15"/>
      <c r="B243" s="31"/>
      <c r="C243" s="6"/>
      <c r="D243" s="4"/>
      <c r="E243" s="220"/>
      <c r="F243" s="4"/>
      <c r="G243" s="8"/>
      <c r="H243" s="9"/>
      <c r="I243" s="6"/>
      <c r="J243" s="6"/>
      <c r="K243" s="6"/>
      <c r="L243" s="6"/>
      <c r="M243" s="6"/>
      <c r="N243" s="6"/>
      <c r="O243" s="6"/>
      <c r="P243" s="6"/>
      <c r="Q243" s="6"/>
      <c r="R243" s="6"/>
      <c r="S243" s="6"/>
      <c r="T243" s="6"/>
      <c r="U243" s="6"/>
      <c r="V243" s="6"/>
      <c r="W243" s="6"/>
      <c r="X243" s="6"/>
    </row>
    <row r="244" spans="1:24" ht="15.75" x14ac:dyDescent="0.25">
      <c r="A244" s="15"/>
      <c r="B244" s="31"/>
      <c r="C244" s="6"/>
      <c r="D244" s="4"/>
      <c r="E244" s="220"/>
      <c r="F244" s="4"/>
      <c r="G244" s="8"/>
      <c r="H244" s="9"/>
      <c r="I244" s="6"/>
      <c r="J244" s="6"/>
      <c r="K244" s="6"/>
      <c r="L244" s="6"/>
      <c r="M244" s="6"/>
      <c r="N244" s="6"/>
      <c r="O244" s="6"/>
      <c r="P244" s="6"/>
      <c r="Q244" s="6"/>
      <c r="R244" s="6"/>
      <c r="S244" s="6"/>
      <c r="T244" s="6"/>
      <c r="U244" s="6"/>
      <c r="V244" s="6"/>
      <c r="W244" s="6"/>
      <c r="X244" s="6"/>
    </row>
    <row r="245" spans="1:24" ht="15.75" x14ac:dyDescent="0.25">
      <c r="A245" s="15"/>
      <c r="B245" s="31"/>
      <c r="C245" s="6"/>
      <c r="D245" s="4"/>
      <c r="E245" s="220"/>
      <c r="F245" s="4"/>
      <c r="G245" s="8"/>
      <c r="H245" s="9"/>
      <c r="I245" s="6"/>
      <c r="J245" s="6"/>
      <c r="K245" s="6"/>
      <c r="L245" s="6"/>
      <c r="M245" s="6"/>
      <c r="N245" s="6"/>
      <c r="O245" s="6"/>
      <c r="P245" s="6"/>
      <c r="Q245" s="6"/>
      <c r="R245" s="6"/>
      <c r="S245" s="6"/>
      <c r="T245" s="6"/>
      <c r="U245" s="6"/>
      <c r="V245" s="6"/>
      <c r="W245" s="6"/>
      <c r="X245" s="6"/>
    </row>
    <row r="246" spans="1:24" ht="15.75" x14ac:dyDescent="0.25">
      <c r="A246" s="15"/>
      <c r="B246" s="31"/>
      <c r="C246" s="6"/>
      <c r="D246" s="4"/>
      <c r="E246" s="220"/>
      <c r="F246" s="4"/>
      <c r="G246" s="8"/>
      <c r="H246" s="9"/>
      <c r="I246" s="6"/>
      <c r="J246" s="6"/>
      <c r="K246" s="6"/>
      <c r="L246" s="6"/>
      <c r="M246" s="6"/>
      <c r="N246" s="6"/>
      <c r="O246" s="6"/>
      <c r="P246" s="6"/>
      <c r="Q246" s="6"/>
      <c r="R246" s="6"/>
      <c r="S246" s="6"/>
      <c r="T246" s="6"/>
      <c r="U246" s="6"/>
      <c r="V246" s="6"/>
      <c r="W246" s="6"/>
      <c r="X246" s="6"/>
    </row>
    <row r="247" spans="1:24" ht="15.75" x14ac:dyDescent="0.25">
      <c r="A247" s="15"/>
      <c r="B247" s="31"/>
      <c r="C247" s="6"/>
      <c r="D247" s="4"/>
      <c r="E247" s="220"/>
      <c r="F247" s="4"/>
      <c r="G247" s="8"/>
      <c r="H247" s="9"/>
      <c r="I247" s="6"/>
      <c r="J247" s="6"/>
      <c r="K247" s="6"/>
      <c r="L247" s="6"/>
      <c r="M247" s="6"/>
      <c r="N247" s="6"/>
      <c r="O247" s="6"/>
      <c r="P247" s="6"/>
      <c r="Q247" s="6"/>
      <c r="R247" s="6"/>
      <c r="S247" s="6"/>
      <c r="T247" s="6"/>
      <c r="U247" s="6"/>
      <c r="V247" s="6"/>
      <c r="W247" s="6"/>
      <c r="X247" s="6"/>
    </row>
    <row r="248" spans="1:24" ht="15.75" x14ac:dyDescent="0.25">
      <c r="A248" s="15"/>
      <c r="B248" s="31"/>
      <c r="C248" s="6"/>
      <c r="D248" s="4"/>
      <c r="E248" s="220"/>
      <c r="F248" s="4"/>
      <c r="G248" s="8"/>
      <c r="H248" s="9"/>
      <c r="I248" s="6"/>
      <c r="J248" s="6"/>
      <c r="K248" s="6"/>
      <c r="L248" s="6"/>
      <c r="M248" s="6"/>
      <c r="N248" s="6"/>
      <c r="O248" s="6"/>
      <c r="P248" s="6"/>
      <c r="Q248" s="6"/>
      <c r="R248" s="6"/>
      <c r="S248" s="6"/>
      <c r="T248" s="6"/>
      <c r="U248" s="6"/>
      <c r="V248" s="6"/>
      <c r="W248" s="6"/>
      <c r="X248" s="6"/>
    </row>
    <row r="249" spans="1:24" ht="15.75" x14ac:dyDescent="0.25">
      <c r="A249" s="15"/>
      <c r="B249" s="31"/>
      <c r="C249" s="6"/>
      <c r="D249" s="4"/>
      <c r="E249" s="220"/>
      <c r="F249" s="4"/>
      <c r="G249" s="8"/>
      <c r="H249" s="9"/>
      <c r="I249" s="6"/>
      <c r="J249" s="6"/>
      <c r="K249" s="6"/>
      <c r="L249" s="6"/>
      <c r="M249" s="6"/>
      <c r="N249" s="6"/>
      <c r="O249" s="6"/>
      <c r="P249" s="6"/>
      <c r="Q249" s="6"/>
      <c r="R249" s="6"/>
      <c r="S249" s="6"/>
      <c r="T249" s="6"/>
      <c r="U249" s="6"/>
      <c r="V249" s="6"/>
      <c r="W249" s="6"/>
      <c r="X249" s="6"/>
    </row>
    <row r="250" spans="1:24" ht="15.75" x14ac:dyDescent="0.25">
      <c r="A250" s="15"/>
      <c r="B250" s="31"/>
      <c r="C250" s="6"/>
      <c r="D250" s="4"/>
      <c r="E250" s="220"/>
      <c r="F250" s="4"/>
      <c r="G250" s="8"/>
      <c r="H250" s="9"/>
      <c r="I250" s="6"/>
      <c r="J250" s="6"/>
      <c r="K250" s="6"/>
      <c r="L250" s="6"/>
      <c r="M250" s="6"/>
      <c r="N250" s="6"/>
      <c r="O250" s="6"/>
      <c r="P250" s="6"/>
      <c r="Q250" s="6"/>
      <c r="R250" s="6"/>
      <c r="S250" s="6"/>
      <c r="T250" s="6"/>
      <c r="U250" s="6"/>
      <c r="V250" s="6"/>
      <c r="W250" s="6"/>
      <c r="X250" s="6"/>
    </row>
    <row r="251" spans="1:24" ht="15.75" x14ac:dyDescent="0.25">
      <c r="A251" s="15"/>
      <c r="B251" s="31"/>
      <c r="C251" s="6"/>
      <c r="D251" s="4"/>
      <c r="E251" s="220"/>
      <c r="F251" s="4"/>
      <c r="G251" s="8"/>
      <c r="H251" s="9"/>
      <c r="I251" s="6"/>
      <c r="J251" s="6"/>
      <c r="K251" s="6"/>
      <c r="L251" s="6"/>
      <c r="M251" s="6"/>
      <c r="N251" s="6"/>
      <c r="O251" s="6"/>
      <c r="P251" s="6"/>
      <c r="Q251" s="6"/>
      <c r="R251" s="6"/>
      <c r="S251" s="6"/>
      <c r="T251" s="6"/>
      <c r="U251" s="6"/>
      <c r="V251" s="6"/>
      <c r="W251" s="6"/>
      <c r="X251" s="6"/>
    </row>
    <row r="252" spans="1:24" ht="15.75" x14ac:dyDescent="0.25">
      <c r="A252" s="15"/>
      <c r="B252" s="31"/>
      <c r="C252" s="6"/>
      <c r="D252" s="4"/>
      <c r="E252" s="220"/>
      <c r="F252" s="4"/>
      <c r="G252" s="8"/>
      <c r="H252" s="9"/>
      <c r="I252" s="6"/>
      <c r="J252" s="6"/>
      <c r="K252" s="6"/>
      <c r="L252" s="6"/>
      <c r="M252" s="6"/>
      <c r="N252" s="6"/>
      <c r="O252" s="6"/>
      <c r="P252" s="6"/>
      <c r="Q252" s="6"/>
      <c r="R252" s="6"/>
      <c r="S252" s="6"/>
      <c r="T252" s="6"/>
      <c r="U252" s="6"/>
      <c r="V252" s="6"/>
      <c r="W252" s="6"/>
      <c r="X252" s="6"/>
    </row>
    <row r="253" spans="1:24" ht="15.75" x14ac:dyDescent="0.25">
      <c r="A253" s="15"/>
      <c r="B253" s="31"/>
      <c r="C253" s="6"/>
      <c r="D253" s="4"/>
      <c r="E253" s="220"/>
      <c r="F253" s="4"/>
      <c r="G253" s="8"/>
      <c r="H253" s="9"/>
      <c r="I253" s="6"/>
      <c r="J253" s="6"/>
      <c r="K253" s="6"/>
      <c r="L253" s="6"/>
      <c r="M253" s="6"/>
      <c r="N253" s="6"/>
      <c r="O253" s="6"/>
      <c r="P253" s="6"/>
      <c r="Q253" s="6"/>
      <c r="R253" s="6"/>
      <c r="S253" s="6"/>
      <c r="T253" s="6"/>
      <c r="U253" s="6"/>
      <c r="V253" s="6"/>
      <c r="W253" s="6"/>
      <c r="X253" s="6"/>
    </row>
    <row r="254" spans="1:24" ht="15.75" x14ac:dyDescent="0.25">
      <c r="A254" s="15"/>
      <c r="B254" s="31"/>
      <c r="C254" s="6"/>
      <c r="D254" s="4"/>
      <c r="E254" s="220"/>
      <c r="F254" s="4"/>
      <c r="G254" s="8"/>
      <c r="H254" s="9"/>
      <c r="I254" s="6"/>
      <c r="J254" s="6"/>
      <c r="K254" s="6"/>
      <c r="L254" s="6"/>
      <c r="M254" s="6"/>
      <c r="N254" s="6"/>
      <c r="O254" s="6"/>
      <c r="P254" s="6"/>
      <c r="Q254" s="6"/>
      <c r="R254" s="6"/>
      <c r="S254" s="6"/>
      <c r="T254" s="6"/>
      <c r="U254" s="6"/>
      <c r="V254" s="6"/>
      <c r="W254" s="6"/>
      <c r="X254" s="6"/>
    </row>
    <row r="255" spans="1:24" ht="15.75" x14ac:dyDescent="0.25">
      <c r="A255" s="15"/>
      <c r="B255" s="31"/>
      <c r="C255" s="6"/>
      <c r="D255" s="4"/>
      <c r="E255" s="220"/>
      <c r="F255" s="4"/>
      <c r="G255" s="8"/>
      <c r="H255" s="9"/>
      <c r="I255" s="6"/>
      <c r="J255" s="6"/>
      <c r="K255" s="6"/>
      <c r="L255" s="6"/>
      <c r="M255" s="6"/>
      <c r="N255" s="6"/>
      <c r="O255" s="6"/>
      <c r="P255" s="6"/>
      <c r="Q255" s="6"/>
      <c r="R255" s="6"/>
      <c r="S255" s="6"/>
      <c r="T255" s="6"/>
      <c r="U255" s="6"/>
      <c r="V255" s="6"/>
      <c r="W255" s="6"/>
      <c r="X255" s="6"/>
    </row>
    <row r="256" spans="1:24" ht="15.75" x14ac:dyDescent="0.25">
      <c r="A256" s="15"/>
      <c r="B256" s="31"/>
      <c r="C256" s="6"/>
      <c r="D256" s="4"/>
      <c r="E256" s="220"/>
      <c r="F256" s="4"/>
      <c r="G256" s="8"/>
      <c r="H256" s="9"/>
      <c r="I256" s="6"/>
      <c r="J256" s="6"/>
      <c r="K256" s="6"/>
      <c r="L256" s="6"/>
      <c r="M256" s="6"/>
      <c r="N256" s="6"/>
      <c r="O256" s="6"/>
      <c r="P256" s="6"/>
      <c r="Q256" s="6"/>
      <c r="R256" s="6"/>
      <c r="S256" s="6"/>
      <c r="T256" s="6"/>
      <c r="U256" s="6"/>
      <c r="V256" s="6"/>
      <c r="W256" s="6"/>
      <c r="X256" s="6"/>
    </row>
    <row r="257" spans="1:24" ht="15.75" x14ac:dyDescent="0.25">
      <c r="A257" s="15"/>
      <c r="B257" s="31"/>
      <c r="C257" s="6"/>
      <c r="D257" s="4"/>
      <c r="E257" s="220"/>
      <c r="F257" s="4"/>
      <c r="G257" s="8"/>
      <c r="H257" s="9"/>
      <c r="I257" s="6"/>
      <c r="J257" s="6"/>
      <c r="K257" s="6"/>
      <c r="L257" s="6"/>
      <c r="M257" s="6"/>
      <c r="N257" s="6"/>
      <c r="O257" s="6"/>
      <c r="P257" s="6"/>
      <c r="Q257" s="6"/>
      <c r="R257" s="6"/>
      <c r="S257" s="6"/>
      <c r="T257" s="6"/>
      <c r="U257" s="6"/>
      <c r="V257" s="6"/>
      <c r="W257" s="6"/>
      <c r="X257" s="6"/>
    </row>
    <row r="258" spans="1:24" ht="15.75" x14ac:dyDescent="0.25">
      <c r="A258" s="15"/>
      <c r="B258" s="31"/>
      <c r="C258" s="6"/>
      <c r="D258" s="4"/>
      <c r="E258" s="220"/>
      <c r="F258" s="4"/>
      <c r="G258" s="8"/>
      <c r="H258" s="9"/>
      <c r="I258" s="6"/>
      <c r="J258" s="6"/>
      <c r="K258" s="6"/>
      <c r="L258" s="6"/>
      <c r="M258" s="6"/>
      <c r="N258" s="6"/>
      <c r="O258" s="6"/>
      <c r="P258" s="6"/>
      <c r="Q258" s="6"/>
      <c r="R258" s="6"/>
      <c r="S258" s="6"/>
      <c r="T258" s="6"/>
      <c r="U258" s="6"/>
      <c r="V258" s="6"/>
      <c r="W258" s="6"/>
      <c r="X258" s="6"/>
    </row>
    <row r="259" spans="1:24" ht="15.75" x14ac:dyDescent="0.25">
      <c r="A259" s="15"/>
      <c r="B259" s="31"/>
      <c r="C259" s="6"/>
      <c r="D259" s="4"/>
      <c r="E259" s="220"/>
      <c r="F259" s="4"/>
      <c r="G259" s="8"/>
      <c r="H259" s="9"/>
      <c r="I259" s="6"/>
      <c r="J259" s="6"/>
      <c r="K259" s="6"/>
      <c r="L259" s="6"/>
      <c r="M259" s="6"/>
      <c r="N259" s="6"/>
      <c r="O259" s="6"/>
      <c r="P259" s="6"/>
      <c r="Q259" s="6"/>
      <c r="R259" s="6"/>
      <c r="S259" s="6"/>
      <c r="T259" s="6"/>
      <c r="U259" s="6"/>
      <c r="V259" s="6"/>
      <c r="W259" s="6"/>
      <c r="X259" s="6"/>
    </row>
    <row r="260" spans="1:24" ht="15.75" x14ac:dyDescent="0.25">
      <c r="A260" s="15"/>
      <c r="B260" s="31"/>
      <c r="C260" s="6"/>
      <c r="D260" s="4"/>
      <c r="E260" s="220"/>
      <c r="F260" s="4"/>
      <c r="G260" s="8"/>
      <c r="H260" s="9"/>
      <c r="I260" s="6"/>
      <c r="J260" s="6"/>
      <c r="K260" s="6"/>
      <c r="L260" s="6"/>
      <c r="M260" s="6"/>
      <c r="N260" s="6"/>
      <c r="O260" s="6"/>
      <c r="P260" s="6"/>
      <c r="Q260" s="6"/>
      <c r="R260" s="6"/>
      <c r="S260" s="6"/>
      <c r="T260" s="6"/>
      <c r="U260" s="6"/>
      <c r="V260" s="6"/>
      <c r="W260" s="6"/>
      <c r="X260" s="6"/>
    </row>
    <row r="261" spans="1:24" ht="15.75" x14ac:dyDescent="0.25">
      <c r="A261" s="15"/>
      <c r="B261" s="31"/>
      <c r="C261" s="6"/>
      <c r="D261" s="4"/>
      <c r="E261" s="220"/>
      <c r="F261" s="4"/>
      <c r="G261" s="8"/>
      <c r="H261" s="9"/>
      <c r="I261" s="6"/>
      <c r="J261" s="6"/>
      <c r="K261" s="6"/>
      <c r="L261" s="6"/>
      <c r="M261" s="6"/>
      <c r="N261" s="6"/>
      <c r="O261" s="6"/>
      <c r="P261" s="6"/>
      <c r="Q261" s="6"/>
      <c r="R261" s="6"/>
      <c r="S261" s="6"/>
      <c r="T261" s="6"/>
      <c r="U261" s="6"/>
      <c r="V261" s="6"/>
      <c r="W261" s="6"/>
      <c r="X261" s="6"/>
    </row>
    <row r="262" spans="1:24" ht="15.75" x14ac:dyDescent="0.25">
      <c r="A262" s="15"/>
      <c r="B262" s="31"/>
      <c r="C262" s="6"/>
      <c r="D262" s="4"/>
      <c r="E262" s="220"/>
      <c r="F262" s="4"/>
      <c r="G262" s="8"/>
      <c r="H262" s="9"/>
      <c r="I262" s="6"/>
      <c r="J262" s="6"/>
      <c r="K262" s="6"/>
      <c r="L262" s="6"/>
      <c r="M262" s="6"/>
      <c r="N262" s="6"/>
      <c r="O262" s="6"/>
      <c r="P262" s="6"/>
      <c r="Q262" s="6"/>
      <c r="R262" s="6"/>
      <c r="S262" s="6"/>
      <c r="T262" s="6"/>
      <c r="U262" s="6"/>
      <c r="V262" s="6"/>
      <c r="W262" s="6"/>
      <c r="X262" s="6"/>
    </row>
    <row r="263" spans="1:24" ht="15.75" x14ac:dyDescent="0.25">
      <c r="A263" s="15"/>
      <c r="B263" s="31"/>
      <c r="C263" s="6"/>
      <c r="D263" s="4"/>
      <c r="E263" s="220"/>
      <c r="F263" s="4"/>
      <c r="G263" s="8"/>
      <c r="H263" s="9"/>
      <c r="I263" s="6"/>
      <c r="J263" s="6"/>
      <c r="K263" s="6"/>
      <c r="L263" s="6"/>
      <c r="M263" s="6"/>
      <c r="N263" s="6"/>
      <c r="O263" s="6"/>
      <c r="P263" s="6"/>
      <c r="Q263" s="6"/>
      <c r="R263" s="6"/>
      <c r="S263" s="6"/>
      <c r="T263" s="6"/>
      <c r="U263" s="6"/>
      <c r="V263" s="6"/>
      <c r="W263" s="6"/>
      <c r="X263" s="6"/>
    </row>
    <row r="264" spans="1:24" ht="15.75" x14ac:dyDescent="0.25">
      <c r="A264" s="15"/>
      <c r="B264" s="31"/>
      <c r="C264" s="6"/>
      <c r="D264" s="4"/>
      <c r="E264" s="220"/>
      <c r="F264" s="4"/>
      <c r="G264" s="8"/>
      <c r="H264" s="9"/>
      <c r="I264" s="6"/>
      <c r="J264" s="6"/>
      <c r="K264" s="6"/>
      <c r="L264" s="6"/>
      <c r="M264" s="6"/>
      <c r="N264" s="6"/>
      <c r="O264" s="6"/>
      <c r="P264" s="6"/>
      <c r="Q264" s="6"/>
      <c r="R264" s="6"/>
      <c r="S264" s="6"/>
      <c r="T264" s="6"/>
      <c r="U264" s="6"/>
      <c r="V264" s="6"/>
      <c r="W264" s="6"/>
      <c r="X264" s="6"/>
    </row>
    <row r="265" spans="1:24" ht="15.75" x14ac:dyDescent="0.25">
      <c r="A265" s="15"/>
      <c r="B265" s="31"/>
      <c r="C265" s="6"/>
      <c r="D265" s="4"/>
      <c r="E265" s="220"/>
      <c r="F265" s="4"/>
      <c r="G265" s="8"/>
      <c r="H265" s="9"/>
      <c r="I265" s="6"/>
      <c r="J265" s="6"/>
      <c r="K265" s="6"/>
      <c r="L265" s="6"/>
      <c r="M265" s="6"/>
      <c r="N265" s="6"/>
      <c r="O265" s="6"/>
      <c r="P265" s="6"/>
      <c r="Q265" s="6"/>
      <c r="R265" s="6"/>
      <c r="S265" s="6"/>
      <c r="T265" s="6"/>
      <c r="U265" s="6"/>
      <c r="V265" s="6"/>
      <c r="W265" s="6"/>
      <c r="X265" s="6"/>
    </row>
    <row r="266" spans="1:24" ht="15.75" x14ac:dyDescent="0.25">
      <c r="A266" s="15"/>
      <c r="B266" s="31"/>
      <c r="C266" s="6"/>
      <c r="D266" s="4"/>
      <c r="E266" s="220"/>
      <c r="F266" s="4"/>
      <c r="G266" s="8"/>
      <c r="H266" s="9"/>
      <c r="I266" s="6"/>
      <c r="J266" s="6"/>
      <c r="K266" s="6"/>
      <c r="L266" s="6"/>
      <c r="M266" s="6"/>
      <c r="N266" s="6"/>
      <c r="O266" s="6"/>
      <c r="P266" s="6"/>
      <c r="Q266" s="6"/>
      <c r="R266" s="6"/>
      <c r="S266" s="6"/>
      <c r="T266" s="6"/>
      <c r="U266" s="6"/>
      <c r="V266" s="6"/>
      <c r="W266" s="6"/>
      <c r="X266" s="6"/>
    </row>
    <row r="267" spans="1:24" ht="15.75" x14ac:dyDescent="0.25">
      <c r="A267" s="15"/>
      <c r="B267" s="31"/>
      <c r="C267" s="6"/>
      <c r="D267" s="4"/>
      <c r="E267" s="220"/>
      <c r="F267" s="4"/>
      <c r="G267" s="8"/>
      <c r="H267" s="9"/>
      <c r="I267" s="6"/>
      <c r="J267" s="6"/>
      <c r="K267" s="6"/>
      <c r="L267" s="6"/>
      <c r="M267" s="6"/>
      <c r="N267" s="6"/>
      <c r="O267" s="6"/>
      <c r="P267" s="6"/>
      <c r="Q267" s="6"/>
      <c r="R267" s="6"/>
      <c r="S267" s="6"/>
      <c r="T267" s="6"/>
      <c r="U267" s="6"/>
      <c r="V267" s="6"/>
      <c r="W267" s="6"/>
      <c r="X267" s="6"/>
    </row>
    <row r="268" spans="1:24" ht="15.75" x14ac:dyDescent="0.25">
      <c r="A268" s="15"/>
      <c r="B268" s="31"/>
      <c r="C268" s="6"/>
      <c r="D268" s="4"/>
      <c r="E268" s="220"/>
      <c r="F268" s="4"/>
      <c r="G268" s="8"/>
      <c r="H268" s="9"/>
      <c r="I268" s="6"/>
      <c r="J268" s="6"/>
      <c r="K268" s="6"/>
      <c r="L268" s="6"/>
      <c r="M268" s="6"/>
      <c r="N268" s="6"/>
      <c r="O268" s="6"/>
      <c r="P268" s="6"/>
      <c r="Q268" s="6"/>
      <c r="R268" s="6"/>
      <c r="S268" s="6"/>
      <c r="T268" s="6"/>
      <c r="U268" s="6"/>
      <c r="V268" s="6"/>
      <c r="W268" s="6"/>
      <c r="X268" s="6"/>
    </row>
    <row r="269" spans="1:24" ht="15.75" x14ac:dyDescent="0.25">
      <c r="A269" s="15"/>
      <c r="B269" s="31"/>
      <c r="C269" s="6"/>
      <c r="D269" s="4"/>
      <c r="E269" s="220"/>
      <c r="F269" s="4"/>
      <c r="G269" s="8"/>
      <c r="H269" s="9"/>
      <c r="I269" s="6"/>
      <c r="J269" s="6"/>
      <c r="K269" s="6"/>
      <c r="L269" s="6"/>
      <c r="M269" s="6"/>
      <c r="N269" s="6"/>
      <c r="O269" s="6"/>
      <c r="P269" s="6"/>
      <c r="Q269" s="6"/>
      <c r="R269" s="6"/>
      <c r="S269" s="6"/>
      <c r="T269" s="6"/>
      <c r="U269" s="6"/>
      <c r="V269" s="6"/>
      <c r="W269" s="6"/>
      <c r="X269" s="6"/>
    </row>
    <row r="270" spans="1:24" ht="15.75" x14ac:dyDescent="0.25">
      <c r="A270" s="15"/>
      <c r="B270" s="31"/>
      <c r="C270" s="6"/>
      <c r="D270" s="4"/>
      <c r="E270" s="220"/>
      <c r="F270" s="4"/>
      <c r="G270" s="8"/>
      <c r="H270" s="9"/>
      <c r="I270" s="6"/>
      <c r="J270" s="6"/>
      <c r="K270" s="6"/>
      <c r="L270" s="6"/>
      <c r="M270" s="6"/>
      <c r="N270" s="6"/>
      <c r="O270" s="6"/>
      <c r="P270" s="6"/>
      <c r="Q270" s="6"/>
      <c r="R270" s="6"/>
      <c r="S270" s="6"/>
      <c r="T270" s="6"/>
      <c r="U270" s="6"/>
      <c r="V270" s="6"/>
      <c r="W270" s="6"/>
      <c r="X270" s="6"/>
    </row>
    <row r="271" spans="1:24" ht="15.75" x14ac:dyDescent="0.25">
      <c r="A271" s="15"/>
      <c r="B271" s="31"/>
      <c r="C271" s="6"/>
      <c r="D271" s="4"/>
      <c r="E271" s="220"/>
      <c r="F271" s="4"/>
      <c r="G271" s="8"/>
      <c r="H271" s="9"/>
      <c r="I271" s="6"/>
      <c r="J271" s="6"/>
      <c r="K271" s="6"/>
      <c r="L271" s="6"/>
      <c r="M271" s="6"/>
      <c r="N271" s="6"/>
      <c r="O271" s="6"/>
      <c r="P271" s="6"/>
      <c r="Q271" s="6"/>
      <c r="R271" s="6"/>
      <c r="S271" s="6"/>
      <c r="T271" s="6"/>
      <c r="U271" s="6"/>
      <c r="V271" s="6"/>
      <c r="W271" s="6"/>
      <c r="X271" s="6"/>
    </row>
    <row r="272" spans="1:24" ht="15.75" x14ac:dyDescent="0.25">
      <c r="A272" s="15"/>
      <c r="B272" s="31"/>
      <c r="C272" s="6"/>
      <c r="D272" s="4"/>
      <c r="E272" s="220"/>
      <c r="F272" s="4"/>
      <c r="G272" s="8"/>
      <c r="H272" s="9"/>
      <c r="I272" s="6"/>
      <c r="J272" s="6"/>
      <c r="K272" s="6"/>
      <c r="L272" s="6"/>
      <c r="M272" s="6"/>
      <c r="N272" s="6"/>
      <c r="O272" s="6"/>
      <c r="P272" s="6"/>
      <c r="Q272" s="6"/>
      <c r="R272" s="6"/>
      <c r="S272" s="6"/>
      <c r="T272" s="6"/>
      <c r="U272" s="6"/>
      <c r="V272" s="6"/>
      <c r="W272" s="6"/>
      <c r="X272" s="6"/>
    </row>
    <row r="273" spans="1:24" ht="15.75" x14ac:dyDescent="0.25">
      <c r="A273" s="15"/>
      <c r="B273" s="31"/>
      <c r="C273" s="6"/>
      <c r="D273" s="4"/>
      <c r="E273" s="220"/>
      <c r="F273" s="4"/>
      <c r="G273" s="8"/>
      <c r="H273" s="9"/>
      <c r="I273" s="6"/>
      <c r="J273" s="6"/>
      <c r="K273" s="6"/>
      <c r="L273" s="6"/>
      <c r="M273" s="6"/>
      <c r="N273" s="6"/>
      <c r="O273" s="6"/>
      <c r="P273" s="6"/>
      <c r="Q273" s="6"/>
      <c r="R273" s="6"/>
      <c r="S273" s="6"/>
      <c r="T273" s="6"/>
      <c r="U273" s="6"/>
      <c r="V273" s="6"/>
      <c r="W273" s="6"/>
      <c r="X273" s="6"/>
    </row>
    <row r="274" spans="1:24" ht="15.75" x14ac:dyDescent="0.25">
      <c r="A274" s="15"/>
      <c r="B274" s="31"/>
      <c r="C274" s="6"/>
      <c r="D274" s="4"/>
      <c r="E274" s="220"/>
      <c r="F274" s="4"/>
      <c r="G274" s="8"/>
      <c r="H274" s="9"/>
      <c r="I274" s="6"/>
      <c r="J274" s="6"/>
      <c r="K274" s="6"/>
      <c r="L274" s="6"/>
      <c r="M274" s="6"/>
      <c r="N274" s="6"/>
      <c r="O274" s="6"/>
      <c r="P274" s="6"/>
      <c r="Q274" s="6"/>
      <c r="R274" s="6"/>
      <c r="S274" s="6"/>
      <c r="T274" s="6"/>
      <c r="U274" s="6"/>
      <c r="V274" s="6"/>
      <c r="W274" s="6"/>
      <c r="X274" s="6"/>
    </row>
    <row r="275" spans="1:24" ht="15.75" x14ac:dyDescent="0.25">
      <c r="A275" s="15"/>
      <c r="B275" s="31"/>
      <c r="C275" s="6"/>
      <c r="D275" s="4"/>
      <c r="E275" s="220"/>
      <c r="F275" s="4"/>
      <c r="G275" s="8"/>
      <c r="H275" s="9"/>
      <c r="I275" s="6"/>
      <c r="J275" s="6"/>
      <c r="K275" s="6"/>
      <c r="L275" s="6"/>
      <c r="M275" s="6"/>
      <c r="N275" s="6"/>
      <c r="O275" s="6"/>
      <c r="P275" s="6"/>
      <c r="Q275" s="6"/>
      <c r="R275" s="6"/>
      <c r="S275" s="6"/>
      <c r="T275" s="6"/>
      <c r="U275" s="6"/>
      <c r="V275" s="6"/>
      <c r="W275" s="6"/>
      <c r="X275" s="6"/>
    </row>
    <row r="276" spans="1:24" ht="15.75" x14ac:dyDescent="0.25">
      <c r="A276" s="15"/>
      <c r="B276" s="31"/>
      <c r="C276" s="6"/>
      <c r="D276" s="4"/>
      <c r="E276" s="220"/>
      <c r="F276" s="4"/>
      <c r="G276" s="8"/>
      <c r="H276" s="9"/>
      <c r="I276" s="6"/>
      <c r="J276" s="6"/>
      <c r="K276" s="6"/>
      <c r="L276" s="6"/>
      <c r="M276" s="6"/>
      <c r="N276" s="6"/>
      <c r="O276" s="6"/>
      <c r="P276" s="6"/>
      <c r="Q276" s="6"/>
      <c r="R276" s="6"/>
      <c r="S276" s="6"/>
      <c r="T276" s="6"/>
      <c r="U276" s="6"/>
      <c r="V276" s="6"/>
      <c r="W276" s="6"/>
      <c r="X276" s="6"/>
    </row>
    <row r="277" spans="1:24" ht="15.75" x14ac:dyDescent="0.25">
      <c r="A277" s="15"/>
      <c r="B277" s="31"/>
      <c r="C277" s="6"/>
      <c r="D277" s="4"/>
      <c r="E277" s="220"/>
      <c r="F277" s="4"/>
      <c r="G277" s="8"/>
      <c r="H277" s="9"/>
      <c r="I277" s="6"/>
      <c r="J277" s="6"/>
      <c r="K277" s="6"/>
      <c r="L277" s="6"/>
      <c r="M277" s="6"/>
      <c r="N277" s="6"/>
      <c r="O277" s="6"/>
      <c r="P277" s="6"/>
      <c r="Q277" s="6"/>
      <c r="R277" s="6"/>
      <c r="S277" s="6"/>
      <c r="T277" s="6"/>
      <c r="U277" s="6"/>
      <c r="V277" s="6"/>
      <c r="W277" s="6"/>
      <c r="X277" s="6"/>
    </row>
    <row r="278" spans="1:24" ht="15.75" x14ac:dyDescent="0.25">
      <c r="A278" s="15"/>
      <c r="B278" s="31"/>
      <c r="C278" s="6"/>
      <c r="D278" s="4"/>
      <c r="E278" s="220"/>
      <c r="F278" s="4"/>
      <c r="G278" s="8"/>
      <c r="H278" s="9"/>
      <c r="I278" s="6"/>
      <c r="J278" s="6"/>
      <c r="K278" s="6"/>
      <c r="L278" s="6"/>
      <c r="M278" s="6"/>
      <c r="N278" s="6"/>
      <c r="O278" s="6"/>
      <c r="P278" s="6"/>
      <c r="Q278" s="6"/>
      <c r="R278" s="6"/>
      <c r="S278" s="6"/>
      <c r="T278" s="6"/>
      <c r="U278" s="6"/>
      <c r="V278" s="6"/>
      <c r="W278" s="6"/>
      <c r="X278" s="6"/>
    </row>
    <row r="279" spans="1:24" ht="15.75" x14ac:dyDescent="0.25">
      <c r="A279" s="15"/>
      <c r="B279" s="31"/>
      <c r="C279" s="6"/>
      <c r="D279" s="4"/>
      <c r="E279" s="220"/>
      <c r="F279" s="4"/>
      <c r="G279" s="8"/>
      <c r="H279" s="9"/>
      <c r="I279" s="6"/>
      <c r="J279" s="6"/>
      <c r="K279" s="6"/>
      <c r="L279" s="6"/>
      <c r="M279" s="6"/>
      <c r="N279" s="6"/>
      <c r="O279" s="6"/>
      <c r="P279" s="6"/>
      <c r="Q279" s="6"/>
      <c r="R279" s="6"/>
      <c r="S279" s="6"/>
      <c r="T279" s="6"/>
      <c r="U279" s="6"/>
      <c r="V279" s="6"/>
      <c r="W279" s="6"/>
      <c r="X279" s="6"/>
    </row>
    <row r="280" spans="1:24" ht="15.75" x14ac:dyDescent="0.25">
      <c r="A280" s="15"/>
      <c r="B280" s="31"/>
      <c r="C280" s="6"/>
      <c r="D280" s="4"/>
      <c r="E280" s="220"/>
      <c r="F280" s="4"/>
      <c r="G280" s="8"/>
      <c r="H280" s="9"/>
      <c r="I280" s="6"/>
      <c r="J280" s="6"/>
      <c r="K280" s="6"/>
      <c r="L280" s="6"/>
      <c r="M280" s="6"/>
      <c r="N280" s="6"/>
      <c r="O280" s="6"/>
      <c r="P280" s="6"/>
      <c r="Q280" s="6"/>
      <c r="R280" s="6"/>
      <c r="S280" s="6"/>
      <c r="T280" s="6"/>
      <c r="U280" s="6"/>
      <c r="V280" s="6"/>
      <c r="W280" s="6"/>
      <c r="X280" s="6"/>
    </row>
    <row r="281" spans="1:24" ht="15.75" x14ac:dyDescent="0.25">
      <c r="A281" s="15"/>
      <c r="B281" s="31"/>
      <c r="C281" s="6"/>
      <c r="D281" s="4"/>
      <c r="E281" s="220"/>
      <c r="F281" s="4"/>
      <c r="G281" s="8"/>
      <c r="H281" s="9"/>
      <c r="I281" s="6"/>
      <c r="J281" s="6"/>
      <c r="K281" s="6"/>
      <c r="L281" s="6"/>
      <c r="M281" s="6"/>
      <c r="N281" s="6"/>
      <c r="O281" s="6"/>
      <c r="P281" s="6"/>
      <c r="Q281" s="6"/>
      <c r="R281" s="6"/>
      <c r="S281" s="6"/>
      <c r="T281" s="6"/>
      <c r="U281" s="6"/>
      <c r="V281" s="6"/>
      <c r="W281" s="6"/>
      <c r="X281" s="6"/>
    </row>
    <row r="282" spans="1:24" ht="15.75" x14ac:dyDescent="0.25">
      <c r="A282" s="15"/>
      <c r="B282" s="31"/>
      <c r="C282" s="6"/>
      <c r="D282" s="4"/>
      <c r="E282" s="220"/>
      <c r="F282" s="4"/>
      <c r="G282" s="8"/>
      <c r="H282" s="9"/>
      <c r="I282" s="6"/>
      <c r="J282" s="6"/>
      <c r="K282" s="6"/>
      <c r="L282" s="6"/>
      <c r="M282" s="6"/>
      <c r="N282" s="6"/>
      <c r="O282" s="6"/>
      <c r="P282" s="6"/>
      <c r="Q282" s="6"/>
      <c r="R282" s="6"/>
      <c r="S282" s="6"/>
      <c r="T282" s="6"/>
      <c r="U282" s="6"/>
      <c r="V282" s="6"/>
      <c r="W282" s="6"/>
      <c r="X282" s="6"/>
    </row>
    <row r="283" spans="1:24" ht="15.75" x14ac:dyDescent="0.25">
      <c r="A283" s="15"/>
      <c r="B283" s="31"/>
      <c r="C283" s="6"/>
      <c r="D283" s="4"/>
      <c r="E283" s="220"/>
      <c r="F283" s="4"/>
      <c r="G283" s="8"/>
      <c r="H283" s="9"/>
      <c r="I283" s="6"/>
      <c r="J283" s="6"/>
      <c r="K283" s="6"/>
      <c r="L283" s="6"/>
      <c r="M283" s="6"/>
      <c r="N283" s="6"/>
      <c r="O283" s="6"/>
      <c r="P283" s="6"/>
      <c r="Q283" s="6"/>
      <c r="R283" s="6"/>
      <c r="S283" s="6"/>
      <c r="T283" s="6"/>
      <c r="U283" s="6"/>
      <c r="V283" s="6"/>
      <c r="W283" s="6"/>
      <c r="X283" s="6"/>
    </row>
    <row r="284" spans="1:24" ht="15.75" x14ac:dyDescent="0.25">
      <c r="A284" s="15"/>
      <c r="B284" s="31"/>
      <c r="C284" s="6"/>
      <c r="D284" s="4"/>
      <c r="E284" s="220"/>
      <c r="F284" s="4"/>
      <c r="G284" s="8"/>
      <c r="H284" s="9"/>
      <c r="I284" s="6"/>
      <c r="J284" s="6"/>
      <c r="K284" s="6"/>
      <c r="L284" s="6"/>
      <c r="M284" s="6"/>
      <c r="N284" s="6"/>
      <c r="O284" s="6"/>
      <c r="P284" s="6"/>
      <c r="Q284" s="6"/>
      <c r="R284" s="6"/>
      <c r="S284" s="6"/>
      <c r="T284" s="6"/>
      <c r="U284" s="6"/>
      <c r="V284" s="6"/>
      <c r="W284" s="6"/>
      <c r="X284" s="6"/>
    </row>
    <row r="285" spans="1:24" ht="15.75" x14ac:dyDescent="0.25">
      <c r="A285" s="15"/>
      <c r="B285" s="31"/>
      <c r="C285" s="6"/>
      <c r="D285" s="4"/>
      <c r="E285" s="220"/>
      <c r="F285" s="4"/>
      <c r="G285" s="8"/>
      <c r="H285" s="9"/>
      <c r="I285" s="6"/>
      <c r="J285" s="6"/>
      <c r="K285" s="6"/>
      <c r="L285" s="6"/>
      <c r="M285" s="6"/>
      <c r="N285" s="6"/>
      <c r="O285" s="6"/>
      <c r="P285" s="6"/>
      <c r="Q285" s="6"/>
      <c r="R285" s="6"/>
      <c r="S285" s="6"/>
      <c r="T285" s="6"/>
      <c r="U285" s="6"/>
      <c r="V285" s="6"/>
      <c r="W285" s="6"/>
      <c r="X285" s="6"/>
    </row>
    <row r="286" spans="1:24" ht="15.75" x14ac:dyDescent="0.25">
      <c r="A286" s="15"/>
      <c r="B286" s="31"/>
      <c r="C286" s="6"/>
      <c r="D286" s="4"/>
      <c r="E286" s="220"/>
      <c r="F286" s="4"/>
      <c r="G286" s="8"/>
      <c r="H286" s="9"/>
      <c r="I286" s="6"/>
      <c r="J286" s="6"/>
      <c r="K286" s="6"/>
      <c r="L286" s="6"/>
      <c r="M286" s="6"/>
      <c r="N286" s="6"/>
      <c r="O286" s="6"/>
      <c r="P286" s="6"/>
      <c r="Q286" s="6"/>
      <c r="R286" s="6"/>
      <c r="S286" s="6"/>
      <c r="T286" s="6"/>
      <c r="U286" s="6"/>
      <c r="V286" s="6"/>
      <c r="W286" s="6"/>
      <c r="X286" s="6"/>
    </row>
    <row r="287" spans="1:24" ht="15.75" x14ac:dyDescent="0.25">
      <c r="A287" s="15"/>
      <c r="B287" s="31"/>
      <c r="C287" s="6"/>
      <c r="D287" s="4"/>
      <c r="E287" s="220"/>
      <c r="F287" s="4"/>
      <c r="G287" s="8"/>
      <c r="H287" s="9"/>
      <c r="I287" s="6"/>
      <c r="J287" s="6"/>
      <c r="K287" s="6"/>
      <c r="L287" s="6"/>
      <c r="M287" s="6"/>
      <c r="N287" s="6"/>
      <c r="O287" s="6"/>
      <c r="P287" s="6"/>
      <c r="Q287" s="6"/>
      <c r="R287" s="6"/>
      <c r="S287" s="6"/>
      <c r="T287" s="6"/>
      <c r="U287" s="6"/>
      <c r="V287" s="6"/>
      <c r="W287" s="6"/>
      <c r="X287" s="6"/>
    </row>
    <row r="288" spans="1:24" ht="15.75" x14ac:dyDescent="0.25">
      <c r="A288" s="15"/>
      <c r="B288" s="31"/>
      <c r="C288" s="6"/>
      <c r="D288" s="4"/>
      <c r="E288" s="220"/>
      <c r="F288" s="4"/>
      <c r="G288" s="8"/>
      <c r="H288" s="9"/>
      <c r="I288" s="6"/>
      <c r="J288" s="6"/>
      <c r="K288" s="6"/>
      <c r="L288" s="6"/>
      <c r="M288" s="6"/>
      <c r="N288" s="6"/>
      <c r="O288" s="6"/>
      <c r="P288" s="6"/>
      <c r="Q288" s="6"/>
      <c r="R288" s="6"/>
      <c r="S288" s="6"/>
      <c r="T288" s="6"/>
      <c r="U288" s="6"/>
      <c r="V288" s="6"/>
      <c r="W288" s="6"/>
      <c r="X288" s="6"/>
    </row>
    <row r="289" spans="1:24" ht="15.75" x14ac:dyDescent="0.25">
      <c r="A289" s="15"/>
      <c r="B289" s="31"/>
      <c r="C289" s="6"/>
      <c r="D289" s="4"/>
      <c r="E289" s="220"/>
      <c r="F289" s="4"/>
      <c r="G289" s="8"/>
      <c r="H289" s="9"/>
      <c r="I289" s="6"/>
      <c r="J289" s="6"/>
      <c r="K289" s="6"/>
      <c r="L289" s="6"/>
      <c r="M289" s="6"/>
      <c r="N289" s="6"/>
      <c r="O289" s="6"/>
      <c r="P289" s="6"/>
      <c r="Q289" s="6"/>
      <c r="R289" s="6"/>
      <c r="S289" s="6"/>
      <c r="T289" s="6"/>
      <c r="U289" s="6"/>
      <c r="V289" s="6"/>
      <c r="W289" s="6"/>
      <c r="X289" s="6"/>
    </row>
    <row r="290" spans="1:24" ht="15.75" x14ac:dyDescent="0.25">
      <c r="A290" s="15"/>
      <c r="B290" s="31"/>
      <c r="C290" s="6"/>
      <c r="D290" s="4"/>
      <c r="E290" s="220"/>
      <c r="F290" s="4"/>
      <c r="G290" s="8"/>
      <c r="H290" s="9"/>
      <c r="I290" s="6"/>
      <c r="J290" s="6"/>
      <c r="K290" s="6"/>
      <c r="L290" s="6"/>
      <c r="M290" s="6"/>
      <c r="N290" s="6"/>
      <c r="O290" s="6"/>
      <c r="P290" s="6"/>
      <c r="Q290" s="6"/>
      <c r="R290" s="6"/>
      <c r="S290" s="6"/>
      <c r="T290" s="6"/>
      <c r="U290" s="6"/>
      <c r="V290" s="6"/>
      <c r="W290" s="6"/>
      <c r="X290" s="6"/>
    </row>
    <row r="291" spans="1:24" ht="15.75" x14ac:dyDescent="0.25">
      <c r="A291" s="15"/>
      <c r="B291" s="31"/>
      <c r="C291" s="6"/>
      <c r="D291" s="4"/>
      <c r="E291" s="220"/>
      <c r="F291" s="4"/>
      <c r="G291" s="8"/>
      <c r="H291" s="9"/>
      <c r="I291" s="6"/>
      <c r="J291" s="6"/>
      <c r="K291" s="6"/>
      <c r="L291" s="6"/>
      <c r="M291" s="6"/>
      <c r="N291" s="6"/>
      <c r="O291" s="6"/>
      <c r="P291" s="6"/>
      <c r="Q291" s="6"/>
      <c r="R291" s="6"/>
      <c r="S291" s="6"/>
      <c r="T291" s="6"/>
      <c r="U291" s="6"/>
      <c r="V291" s="6"/>
      <c r="W291" s="6"/>
      <c r="X291" s="6"/>
    </row>
    <row r="292" spans="1:24" ht="15.75" x14ac:dyDescent="0.25">
      <c r="A292" s="15"/>
      <c r="B292" s="31"/>
      <c r="C292" s="6"/>
      <c r="D292" s="4"/>
      <c r="E292" s="220"/>
      <c r="F292" s="4"/>
      <c r="G292" s="8"/>
      <c r="H292" s="9"/>
      <c r="I292" s="6"/>
      <c r="J292" s="6"/>
      <c r="K292" s="6"/>
      <c r="L292" s="6"/>
      <c r="M292" s="6"/>
      <c r="N292" s="6"/>
      <c r="O292" s="6"/>
      <c r="P292" s="6"/>
      <c r="Q292" s="6"/>
      <c r="R292" s="6"/>
      <c r="S292" s="6"/>
      <c r="T292" s="6"/>
      <c r="U292" s="6"/>
      <c r="V292" s="6"/>
      <c r="W292" s="6"/>
      <c r="X292" s="6"/>
    </row>
    <row r="293" spans="1:24" ht="15.75" x14ac:dyDescent="0.25">
      <c r="A293" s="15"/>
      <c r="B293" s="31"/>
      <c r="C293" s="6"/>
      <c r="D293" s="4"/>
      <c r="E293" s="220"/>
      <c r="F293" s="4"/>
      <c r="G293" s="8"/>
      <c r="H293" s="9"/>
      <c r="I293" s="6"/>
      <c r="J293" s="6"/>
      <c r="K293" s="6"/>
      <c r="L293" s="6"/>
      <c r="M293" s="6"/>
      <c r="N293" s="6"/>
      <c r="O293" s="6"/>
      <c r="P293" s="6"/>
      <c r="Q293" s="6"/>
      <c r="R293" s="6"/>
      <c r="S293" s="6"/>
      <c r="T293" s="6"/>
      <c r="U293" s="6"/>
      <c r="V293" s="6"/>
      <c r="W293" s="6"/>
      <c r="X293" s="6"/>
    </row>
    <row r="294" spans="1:24" ht="15.75" x14ac:dyDescent="0.25">
      <c r="A294" s="15"/>
      <c r="B294" s="31"/>
      <c r="C294" s="6"/>
      <c r="D294" s="4"/>
      <c r="E294" s="220"/>
      <c r="F294" s="4"/>
      <c r="G294" s="8"/>
      <c r="H294" s="9"/>
      <c r="I294" s="6"/>
      <c r="J294" s="6"/>
      <c r="K294" s="6"/>
      <c r="L294" s="6"/>
      <c r="M294" s="6"/>
      <c r="N294" s="6"/>
      <c r="O294" s="6"/>
      <c r="P294" s="6"/>
      <c r="Q294" s="6"/>
      <c r="R294" s="6"/>
      <c r="S294" s="6"/>
      <c r="T294" s="6"/>
      <c r="U294" s="6"/>
      <c r="V294" s="6"/>
      <c r="W294" s="6"/>
      <c r="X294" s="6"/>
    </row>
    <row r="295" spans="1:24" ht="15.75" x14ac:dyDescent="0.25">
      <c r="A295" s="15"/>
      <c r="B295" s="31"/>
      <c r="C295" s="6"/>
      <c r="D295" s="4"/>
      <c r="E295" s="220"/>
      <c r="F295" s="4"/>
      <c r="G295" s="8"/>
      <c r="H295" s="9"/>
      <c r="I295" s="6"/>
      <c r="J295" s="6"/>
      <c r="K295" s="6"/>
      <c r="L295" s="6"/>
      <c r="M295" s="6"/>
      <c r="N295" s="6"/>
      <c r="O295" s="6"/>
      <c r="P295" s="6"/>
      <c r="Q295" s="6"/>
      <c r="R295" s="6"/>
      <c r="S295" s="6"/>
      <c r="T295" s="6"/>
      <c r="U295" s="6"/>
      <c r="V295" s="6"/>
      <c r="W295" s="6"/>
      <c r="X295" s="6"/>
    </row>
    <row r="296" spans="1:24" ht="15.75" x14ac:dyDescent="0.25">
      <c r="A296" s="15"/>
      <c r="B296" s="31"/>
      <c r="C296" s="6"/>
      <c r="D296" s="4"/>
      <c r="E296" s="220"/>
      <c r="F296" s="4"/>
      <c r="G296" s="8"/>
      <c r="H296" s="9"/>
      <c r="I296" s="6"/>
      <c r="J296" s="6"/>
      <c r="K296" s="6"/>
      <c r="L296" s="6"/>
      <c r="M296" s="6"/>
      <c r="N296" s="6"/>
      <c r="O296" s="6"/>
      <c r="P296" s="6"/>
      <c r="Q296" s="6"/>
      <c r="R296" s="6"/>
      <c r="S296" s="6"/>
      <c r="T296" s="6"/>
      <c r="U296" s="6"/>
      <c r="V296" s="6"/>
      <c r="W296" s="6"/>
      <c r="X296" s="6"/>
    </row>
    <row r="297" spans="1:24" ht="15.75" x14ac:dyDescent="0.25">
      <c r="A297" s="15"/>
      <c r="B297" s="31"/>
      <c r="C297" s="6"/>
      <c r="D297" s="4"/>
      <c r="E297" s="220"/>
      <c r="F297" s="4"/>
      <c r="G297" s="8"/>
      <c r="H297" s="9"/>
      <c r="I297" s="6"/>
      <c r="J297" s="6"/>
      <c r="K297" s="6"/>
      <c r="L297" s="6"/>
      <c r="M297" s="6"/>
      <c r="N297" s="6"/>
      <c r="O297" s="6"/>
      <c r="P297" s="6"/>
      <c r="Q297" s="6"/>
      <c r="R297" s="6"/>
      <c r="S297" s="6"/>
      <c r="T297" s="6"/>
      <c r="U297" s="6"/>
      <c r="V297" s="6"/>
      <c r="W297" s="6"/>
      <c r="X297" s="6"/>
    </row>
    <row r="298" spans="1:24" ht="15.75" x14ac:dyDescent="0.25">
      <c r="A298" s="15"/>
      <c r="B298" s="31"/>
      <c r="C298" s="6"/>
      <c r="D298" s="4"/>
      <c r="E298" s="220"/>
      <c r="F298" s="4"/>
      <c r="G298" s="8"/>
      <c r="H298" s="9"/>
      <c r="I298" s="6"/>
      <c r="J298" s="6"/>
      <c r="K298" s="6"/>
      <c r="L298" s="6"/>
      <c r="M298" s="6"/>
      <c r="N298" s="6"/>
      <c r="O298" s="6"/>
      <c r="P298" s="6"/>
      <c r="Q298" s="6"/>
      <c r="R298" s="6"/>
      <c r="S298" s="6"/>
      <c r="T298" s="6"/>
      <c r="U298" s="6"/>
      <c r="V298" s="6"/>
      <c r="W298" s="6"/>
      <c r="X298" s="6"/>
    </row>
    <row r="299" spans="1:24" ht="15.75" x14ac:dyDescent="0.25">
      <c r="A299" s="15"/>
      <c r="B299" s="31"/>
      <c r="C299" s="6"/>
      <c r="D299" s="4"/>
      <c r="E299" s="220"/>
      <c r="F299" s="4"/>
      <c r="G299" s="8"/>
      <c r="H299" s="9"/>
      <c r="I299" s="6"/>
      <c r="J299" s="6"/>
      <c r="K299" s="6"/>
      <c r="L299" s="6"/>
      <c r="M299" s="6"/>
      <c r="N299" s="6"/>
      <c r="O299" s="6"/>
      <c r="P299" s="6"/>
      <c r="Q299" s="6"/>
      <c r="R299" s="6"/>
      <c r="S299" s="6"/>
      <c r="T299" s="6"/>
      <c r="U299" s="6"/>
      <c r="V299" s="6"/>
      <c r="W299" s="6"/>
      <c r="X299" s="6"/>
    </row>
    <row r="300" spans="1:24" ht="15.75" x14ac:dyDescent="0.25">
      <c r="A300" s="15"/>
      <c r="B300" s="31"/>
      <c r="C300" s="6"/>
      <c r="D300" s="4"/>
      <c r="E300" s="220"/>
      <c r="F300" s="4"/>
      <c r="G300" s="8"/>
      <c r="H300" s="9"/>
      <c r="I300" s="6"/>
      <c r="J300" s="6"/>
      <c r="K300" s="6"/>
      <c r="L300" s="6"/>
      <c r="M300" s="6"/>
      <c r="N300" s="6"/>
      <c r="O300" s="6"/>
      <c r="P300" s="6"/>
      <c r="Q300" s="6"/>
      <c r="R300" s="6"/>
      <c r="S300" s="6"/>
      <c r="T300" s="6"/>
      <c r="U300" s="6"/>
      <c r="V300" s="6"/>
      <c r="W300" s="6"/>
      <c r="X300" s="6"/>
    </row>
    <row r="301" spans="1:24" ht="15.75" x14ac:dyDescent="0.25">
      <c r="A301" s="15"/>
      <c r="B301" s="31"/>
      <c r="C301" s="6"/>
      <c r="D301" s="4"/>
      <c r="E301" s="220"/>
      <c r="F301" s="4"/>
      <c r="G301" s="8"/>
      <c r="H301" s="9"/>
      <c r="I301" s="6"/>
      <c r="J301" s="6"/>
      <c r="K301" s="6"/>
      <c r="L301" s="6"/>
      <c r="M301" s="6"/>
      <c r="N301" s="6"/>
      <c r="O301" s="6"/>
      <c r="P301" s="6"/>
      <c r="Q301" s="6"/>
      <c r="R301" s="6"/>
      <c r="S301" s="6"/>
      <c r="T301" s="6"/>
      <c r="U301" s="6"/>
      <c r="V301" s="6"/>
      <c r="W301" s="6"/>
      <c r="X301" s="6"/>
    </row>
    <row r="302" spans="1:24" ht="15.75" x14ac:dyDescent="0.25">
      <c r="A302" s="15"/>
      <c r="B302" s="31"/>
      <c r="C302" s="6"/>
      <c r="D302" s="4"/>
      <c r="E302" s="220"/>
      <c r="F302" s="4"/>
      <c r="G302" s="8"/>
      <c r="H302" s="9"/>
      <c r="I302" s="6"/>
      <c r="J302" s="6"/>
      <c r="K302" s="6"/>
      <c r="L302" s="6"/>
      <c r="M302" s="6"/>
      <c r="N302" s="6"/>
      <c r="O302" s="6"/>
      <c r="P302" s="6"/>
      <c r="Q302" s="6"/>
      <c r="R302" s="6"/>
      <c r="S302" s="6"/>
      <c r="T302" s="6"/>
      <c r="U302" s="6"/>
      <c r="V302" s="6"/>
      <c r="W302" s="6"/>
      <c r="X302" s="6"/>
    </row>
    <row r="303" spans="1:24" ht="15.75" x14ac:dyDescent="0.25">
      <c r="A303" s="15"/>
      <c r="B303" s="31"/>
      <c r="C303" s="6"/>
      <c r="D303" s="4"/>
      <c r="E303" s="220"/>
      <c r="F303" s="4"/>
      <c r="G303" s="8"/>
      <c r="H303" s="9"/>
      <c r="I303" s="6"/>
      <c r="J303" s="6"/>
      <c r="K303" s="6"/>
      <c r="L303" s="6"/>
      <c r="M303" s="6"/>
      <c r="N303" s="6"/>
      <c r="O303" s="6"/>
      <c r="P303" s="6"/>
      <c r="Q303" s="6"/>
      <c r="R303" s="6"/>
      <c r="S303" s="6"/>
      <c r="T303" s="6"/>
      <c r="U303" s="6"/>
      <c r="V303" s="6"/>
      <c r="W303" s="6"/>
      <c r="X303" s="6"/>
    </row>
    <row r="304" spans="1:24" ht="15.75" x14ac:dyDescent="0.25">
      <c r="A304" s="15"/>
      <c r="B304" s="31"/>
      <c r="C304" s="6"/>
      <c r="D304" s="4"/>
      <c r="E304" s="220"/>
      <c r="F304" s="4"/>
      <c r="G304" s="8"/>
      <c r="H304" s="9"/>
      <c r="I304" s="6"/>
      <c r="J304" s="6"/>
      <c r="K304" s="6"/>
      <c r="L304" s="6"/>
      <c r="M304" s="6"/>
      <c r="N304" s="6"/>
      <c r="O304" s="6"/>
      <c r="P304" s="6"/>
      <c r="Q304" s="6"/>
      <c r="R304" s="6"/>
      <c r="S304" s="6"/>
      <c r="T304" s="6"/>
      <c r="U304" s="6"/>
      <c r="V304" s="6"/>
      <c r="W304" s="6"/>
      <c r="X304" s="6"/>
    </row>
    <row r="305" spans="1:24" ht="15.75" x14ac:dyDescent="0.25">
      <c r="A305" s="15"/>
      <c r="B305" s="31"/>
      <c r="C305" s="6"/>
      <c r="D305" s="4"/>
      <c r="E305" s="220"/>
      <c r="F305" s="4"/>
      <c r="G305" s="8"/>
      <c r="H305" s="9"/>
      <c r="I305" s="6"/>
      <c r="J305" s="6"/>
      <c r="K305" s="6"/>
      <c r="L305" s="6"/>
      <c r="M305" s="6"/>
      <c r="N305" s="6"/>
      <c r="O305" s="6"/>
      <c r="P305" s="6"/>
      <c r="Q305" s="6"/>
      <c r="R305" s="6"/>
      <c r="S305" s="6"/>
      <c r="T305" s="6"/>
      <c r="U305" s="6"/>
      <c r="V305" s="6"/>
      <c r="W305" s="6"/>
      <c r="X305" s="6"/>
    </row>
    <row r="306" spans="1:24" ht="15.75" x14ac:dyDescent="0.25">
      <c r="A306" s="15"/>
      <c r="B306" s="31"/>
      <c r="C306" s="6"/>
      <c r="D306" s="4"/>
      <c r="E306" s="220"/>
      <c r="F306" s="4"/>
      <c r="G306" s="8"/>
      <c r="H306" s="9"/>
      <c r="I306" s="6"/>
      <c r="J306" s="6"/>
      <c r="K306" s="6"/>
      <c r="L306" s="6"/>
      <c r="M306" s="6"/>
      <c r="N306" s="6"/>
      <c r="O306" s="6"/>
      <c r="P306" s="6"/>
      <c r="Q306" s="6"/>
      <c r="R306" s="6"/>
      <c r="S306" s="6"/>
      <c r="T306" s="6"/>
      <c r="U306" s="6"/>
      <c r="V306" s="6"/>
      <c r="W306" s="6"/>
      <c r="X306" s="6"/>
    </row>
    <row r="307" spans="1:24" ht="15.75" x14ac:dyDescent="0.25">
      <c r="A307" s="15"/>
      <c r="B307" s="31"/>
      <c r="C307" s="6"/>
      <c r="D307" s="4"/>
      <c r="E307" s="220"/>
      <c r="F307" s="4"/>
      <c r="G307" s="8"/>
      <c r="H307" s="9"/>
      <c r="I307" s="6"/>
      <c r="J307" s="6"/>
      <c r="K307" s="6"/>
      <c r="L307" s="6"/>
      <c r="M307" s="6"/>
      <c r="N307" s="6"/>
      <c r="O307" s="6"/>
      <c r="P307" s="6"/>
      <c r="Q307" s="6"/>
      <c r="R307" s="6"/>
      <c r="S307" s="6"/>
      <c r="T307" s="6"/>
      <c r="U307" s="6"/>
      <c r="V307" s="6"/>
      <c r="W307" s="6"/>
      <c r="X307" s="6"/>
    </row>
    <row r="308" spans="1:24" ht="15.75" x14ac:dyDescent="0.25">
      <c r="A308" s="15"/>
      <c r="B308" s="31"/>
      <c r="C308" s="6"/>
      <c r="D308" s="4"/>
      <c r="E308" s="220"/>
      <c r="F308" s="4"/>
      <c r="G308" s="8"/>
      <c r="H308" s="9"/>
      <c r="I308" s="6"/>
      <c r="J308" s="6"/>
      <c r="K308" s="6"/>
      <c r="L308" s="6"/>
      <c r="M308" s="6"/>
      <c r="N308" s="6"/>
      <c r="O308" s="6"/>
      <c r="P308" s="6"/>
      <c r="Q308" s="6"/>
      <c r="R308" s="6"/>
      <c r="S308" s="6"/>
      <c r="T308" s="6"/>
      <c r="U308" s="6"/>
      <c r="V308" s="6"/>
      <c r="W308" s="6"/>
      <c r="X308" s="6"/>
    </row>
    <row r="309" spans="1:24" ht="15.75" x14ac:dyDescent="0.25">
      <c r="A309" s="15"/>
      <c r="B309" s="31"/>
      <c r="C309" s="6"/>
      <c r="D309" s="4"/>
      <c r="E309" s="220"/>
      <c r="F309" s="4"/>
      <c r="G309" s="8"/>
      <c r="H309" s="9"/>
      <c r="I309" s="6"/>
      <c r="J309" s="6"/>
      <c r="K309" s="6"/>
      <c r="L309" s="6"/>
      <c r="M309" s="6"/>
      <c r="N309" s="6"/>
      <c r="O309" s="6"/>
      <c r="P309" s="6"/>
      <c r="Q309" s="6"/>
      <c r="R309" s="6"/>
      <c r="S309" s="6"/>
      <c r="T309" s="6"/>
      <c r="U309" s="6"/>
      <c r="V309" s="6"/>
      <c r="W309" s="6"/>
      <c r="X309" s="6"/>
    </row>
    <row r="310" spans="1:24" ht="15.75" x14ac:dyDescent="0.25">
      <c r="A310" s="15"/>
      <c r="B310" s="31"/>
      <c r="C310" s="6"/>
      <c r="D310" s="4"/>
      <c r="E310" s="220"/>
      <c r="F310" s="4"/>
      <c r="G310" s="8"/>
      <c r="H310" s="9"/>
      <c r="I310" s="6"/>
      <c r="J310" s="6"/>
      <c r="K310" s="6"/>
      <c r="L310" s="6"/>
      <c r="M310" s="6"/>
      <c r="N310" s="6"/>
      <c r="O310" s="6"/>
      <c r="P310" s="6"/>
      <c r="Q310" s="6"/>
      <c r="R310" s="6"/>
      <c r="S310" s="6"/>
      <c r="T310" s="6"/>
      <c r="U310" s="6"/>
      <c r="V310" s="6"/>
      <c r="W310" s="6"/>
      <c r="X310" s="6"/>
    </row>
    <row r="311" spans="1:24" ht="15.75" x14ac:dyDescent="0.25">
      <c r="A311" s="15"/>
      <c r="B311" s="31"/>
      <c r="C311" s="6"/>
      <c r="D311" s="4"/>
      <c r="E311" s="220"/>
      <c r="F311" s="4"/>
      <c r="G311" s="8"/>
      <c r="H311" s="9"/>
      <c r="I311" s="6"/>
      <c r="J311" s="6"/>
      <c r="K311" s="6"/>
      <c r="L311" s="6"/>
      <c r="M311" s="6"/>
      <c r="N311" s="6"/>
      <c r="O311" s="6"/>
      <c r="P311" s="6"/>
      <c r="Q311" s="6"/>
      <c r="R311" s="6"/>
      <c r="S311" s="6"/>
      <c r="T311" s="6"/>
      <c r="U311" s="6"/>
      <c r="V311" s="6"/>
      <c r="W311" s="6"/>
      <c r="X311" s="6"/>
    </row>
    <row r="312" spans="1:24" ht="15.75" x14ac:dyDescent="0.25">
      <c r="A312" s="15"/>
      <c r="B312" s="31"/>
      <c r="C312" s="6"/>
      <c r="D312" s="4"/>
      <c r="E312" s="220"/>
      <c r="F312" s="4"/>
      <c r="G312" s="8"/>
      <c r="H312" s="9"/>
      <c r="I312" s="6"/>
      <c r="J312" s="6"/>
      <c r="K312" s="6"/>
      <c r="L312" s="6"/>
      <c r="M312" s="6"/>
      <c r="N312" s="6"/>
      <c r="O312" s="6"/>
      <c r="P312" s="6"/>
      <c r="Q312" s="6"/>
      <c r="R312" s="6"/>
      <c r="S312" s="6"/>
      <c r="T312" s="6"/>
      <c r="U312" s="6"/>
      <c r="V312" s="6"/>
      <c r="W312" s="6"/>
      <c r="X312" s="6"/>
    </row>
    <row r="313" spans="1:24" ht="15.75" x14ac:dyDescent="0.25">
      <c r="A313" s="15"/>
      <c r="B313" s="31"/>
      <c r="C313" s="6"/>
      <c r="D313" s="4"/>
      <c r="E313" s="220"/>
      <c r="F313" s="4"/>
      <c r="G313" s="8"/>
      <c r="H313" s="9"/>
      <c r="I313" s="6"/>
      <c r="J313" s="6"/>
      <c r="K313" s="6"/>
      <c r="L313" s="6"/>
      <c r="M313" s="6"/>
      <c r="N313" s="6"/>
      <c r="O313" s="6"/>
      <c r="P313" s="6"/>
      <c r="Q313" s="6"/>
      <c r="R313" s="6"/>
      <c r="S313" s="6"/>
      <c r="T313" s="6"/>
      <c r="U313" s="6"/>
      <c r="V313" s="6"/>
      <c r="W313" s="6"/>
      <c r="X313" s="6"/>
    </row>
    <row r="314" spans="1:24" ht="15.75" x14ac:dyDescent="0.25">
      <c r="A314" s="15"/>
      <c r="B314" s="31"/>
      <c r="C314" s="6"/>
      <c r="D314" s="4"/>
      <c r="E314" s="220"/>
      <c r="F314" s="4"/>
      <c r="G314" s="8"/>
      <c r="H314" s="9"/>
      <c r="I314" s="6"/>
      <c r="J314" s="6"/>
      <c r="K314" s="6"/>
      <c r="L314" s="6"/>
      <c r="M314" s="6"/>
      <c r="N314" s="6"/>
      <c r="O314" s="6"/>
      <c r="P314" s="6"/>
      <c r="Q314" s="6"/>
      <c r="R314" s="6"/>
      <c r="S314" s="6"/>
      <c r="T314" s="6"/>
      <c r="U314" s="6"/>
      <c r="V314" s="6"/>
      <c r="W314" s="6"/>
      <c r="X314" s="6"/>
    </row>
    <row r="315" spans="1:24" ht="15.75" x14ac:dyDescent="0.25">
      <c r="A315" s="15"/>
      <c r="B315" s="31"/>
      <c r="C315" s="6"/>
      <c r="D315" s="4"/>
      <c r="E315" s="220"/>
      <c r="F315" s="4"/>
      <c r="G315" s="8"/>
      <c r="H315" s="9"/>
      <c r="I315" s="6"/>
      <c r="J315" s="6"/>
      <c r="K315" s="6"/>
      <c r="L315" s="6"/>
      <c r="M315" s="6"/>
      <c r="N315" s="6"/>
      <c r="O315" s="6"/>
      <c r="P315" s="6"/>
      <c r="Q315" s="6"/>
      <c r="R315" s="6"/>
      <c r="S315" s="6"/>
      <c r="T315" s="6"/>
      <c r="U315" s="6"/>
      <c r="V315" s="6"/>
      <c r="W315" s="6"/>
      <c r="X315" s="6"/>
    </row>
    <row r="316" spans="1:24" ht="15.75" x14ac:dyDescent="0.25">
      <c r="A316" s="15"/>
      <c r="B316" s="31"/>
      <c r="C316" s="6"/>
      <c r="D316" s="4"/>
      <c r="E316" s="220"/>
      <c r="F316" s="4"/>
      <c r="G316" s="8"/>
      <c r="H316" s="9"/>
      <c r="I316" s="6"/>
      <c r="J316" s="6"/>
      <c r="K316" s="6"/>
      <c r="L316" s="6"/>
      <c r="M316" s="6"/>
      <c r="N316" s="6"/>
      <c r="O316" s="6"/>
      <c r="P316" s="6"/>
      <c r="Q316" s="6"/>
      <c r="R316" s="6"/>
      <c r="S316" s="6"/>
      <c r="T316" s="6"/>
      <c r="U316" s="6"/>
      <c r="V316" s="6"/>
      <c r="W316" s="6"/>
      <c r="X316" s="6"/>
    </row>
    <row r="317" spans="1:24" ht="15.75" x14ac:dyDescent="0.25">
      <c r="A317" s="15"/>
      <c r="B317" s="31"/>
      <c r="C317" s="6"/>
      <c r="D317" s="4"/>
      <c r="E317" s="220"/>
      <c r="F317" s="4"/>
      <c r="G317" s="8"/>
      <c r="H317" s="9"/>
      <c r="I317" s="6"/>
      <c r="J317" s="6"/>
      <c r="K317" s="6"/>
      <c r="L317" s="6"/>
      <c r="M317" s="6"/>
      <c r="N317" s="6"/>
      <c r="O317" s="6"/>
      <c r="P317" s="6"/>
      <c r="Q317" s="6"/>
      <c r="R317" s="6"/>
      <c r="S317" s="6"/>
      <c r="T317" s="6"/>
      <c r="U317" s="6"/>
      <c r="V317" s="6"/>
      <c r="W317" s="6"/>
      <c r="X317" s="6"/>
    </row>
    <row r="318" spans="1:24" ht="15.75" x14ac:dyDescent="0.25">
      <c r="A318" s="15"/>
      <c r="B318" s="31"/>
      <c r="C318" s="6"/>
      <c r="D318" s="4"/>
      <c r="E318" s="220"/>
      <c r="F318" s="4"/>
      <c r="G318" s="8"/>
      <c r="H318" s="9"/>
      <c r="I318" s="6"/>
      <c r="J318" s="6"/>
      <c r="K318" s="6"/>
      <c r="L318" s="6"/>
      <c r="M318" s="6"/>
      <c r="N318" s="6"/>
      <c r="O318" s="6"/>
      <c r="P318" s="6"/>
      <c r="Q318" s="6"/>
      <c r="R318" s="6"/>
      <c r="S318" s="6"/>
      <c r="T318" s="6"/>
      <c r="U318" s="6"/>
      <c r="V318" s="6"/>
      <c r="W318" s="6"/>
      <c r="X318" s="6"/>
    </row>
    <row r="319" spans="1:24" ht="15.75" x14ac:dyDescent="0.25">
      <c r="A319" s="15"/>
      <c r="B319" s="31"/>
      <c r="C319" s="6"/>
      <c r="D319" s="4"/>
      <c r="E319" s="220"/>
      <c r="F319" s="4"/>
      <c r="G319" s="8"/>
      <c r="H319" s="9"/>
      <c r="I319" s="6"/>
      <c r="J319" s="6"/>
      <c r="K319" s="6"/>
      <c r="L319" s="6"/>
      <c r="M319" s="6"/>
      <c r="N319" s="6"/>
      <c r="O319" s="6"/>
      <c r="P319" s="6"/>
      <c r="Q319" s="6"/>
      <c r="R319" s="6"/>
      <c r="S319" s="6"/>
      <c r="T319" s="6"/>
      <c r="U319" s="6"/>
      <c r="V319" s="6"/>
      <c r="W319" s="6"/>
      <c r="X319" s="6"/>
    </row>
    <row r="320" spans="1:24" ht="15.75" x14ac:dyDescent="0.25">
      <c r="A320" s="15"/>
      <c r="B320" s="31"/>
      <c r="C320" s="6"/>
      <c r="D320" s="4"/>
      <c r="E320" s="220"/>
      <c r="F320" s="4"/>
      <c r="G320" s="8"/>
      <c r="H320" s="9"/>
      <c r="I320" s="6"/>
      <c r="J320" s="6"/>
      <c r="K320" s="6"/>
      <c r="L320" s="6"/>
      <c r="M320" s="6"/>
      <c r="N320" s="6"/>
      <c r="O320" s="6"/>
      <c r="P320" s="6"/>
      <c r="Q320" s="6"/>
      <c r="R320" s="6"/>
      <c r="S320" s="6"/>
      <c r="T320" s="6"/>
      <c r="U320" s="6"/>
      <c r="V320" s="6"/>
      <c r="W320" s="6"/>
      <c r="X320" s="6"/>
    </row>
    <row r="321" spans="1:24" ht="15.75" x14ac:dyDescent="0.25">
      <c r="A321" s="15"/>
      <c r="B321" s="31"/>
      <c r="C321" s="6"/>
      <c r="D321" s="4"/>
      <c r="E321" s="220"/>
      <c r="F321" s="4"/>
      <c r="G321" s="8"/>
      <c r="H321" s="9"/>
      <c r="I321" s="6"/>
      <c r="J321" s="6"/>
      <c r="K321" s="6"/>
      <c r="L321" s="6"/>
      <c r="M321" s="6"/>
      <c r="N321" s="6"/>
      <c r="O321" s="6"/>
      <c r="P321" s="6"/>
      <c r="Q321" s="6"/>
      <c r="R321" s="6"/>
      <c r="S321" s="6"/>
      <c r="T321" s="6"/>
      <c r="U321" s="6"/>
      <c r="V321" s="6"/>
      <c r="W321" s="6"/>
      <c r="X321" s="6"/>
    </row>
    <row r="322" spans="1:24" ht="15.75" x14ac:dyDescent="0.25">
      <c r="A322" s="15"/>
      <c r="B322" s="31"/>
      <c r="C322" s="6"/>
      <c r="D322" s="4"/>
      <c r="E322" s="220"/>
      <c r="F322" s="4"/>
      <c r="G322" s="8"/>
      <c r="H322" s="9"/>
      <c r="I322" s="6"/>
      <c r="J322" s="6"/>
      <c r="K322" s="6"/>
      <c r="L322" s="6"/>
      <c r="M322" s="6"/>
      <c r="N322" s="6"/>
      <c r="O322" s="6"/>
      <c r="P322" s="6"/>
      <c r="Q322" s="6"/>
      <c r="R322" s="6"/>
      <c r="S322" s="6"/>
      <c r="T322" s="6"/>
      <c r="U322" s="6"/>
      <c r="V322" s="6"/>
      <c r="W322" s="6"/>
      <c r="X322" s="6"/>
    </row>
    <row r="323" spans="1:24" ht="15.75" x14ac:dyDescent="0.25">
      <c r="A323" s="15"/>
      <c r="B323" s="31"/>
      <c r="C323" s="6"/>
      <c r="D323" s="4"/>
      <c r="E323" s="220"/>
      <c r="F323" s="4"/>
      <c r="G323" s="8"/>
      <c r="H323" s="9"/>
      <c r="I323" s="6"/>
      <c r="J323" s="6"/>
      <c r="K323" s="6"/>
      <c r="L323" s="6"/>
      <c r="M323" s="6"/>
      <c r="N323" s="6"/>
      <c r="O323" s="6"/>
      <c r="P323" s="6"/>
      <c r="Q323" s="6"/>
      <c r="R323" s="6"/>
      <c r="S323" s="6"/>
      <c r="T323" s="6"/>
      <c r="U323" s="6"/>
      <c r="V323" s="6"/>
      <c r="W323" s="6"/>
      <c r="X323" s="6"/>
    </row>
    <row r="324" spans="1:24" ht="15.75" x14ac:dyDescent="0.25">
      <c r="A324" s="15"/>
      <c r="B324" s="31"/>
      <c r="C324" s="6"/>
      <c r="D324" s="4"/>
      <c r="E324" s="220"/>
      <c r="F324" s="4"/>
      <c r="G324" s="8"/>
      <c r="H324" s="9"/>
      <c r="I324" s="6"/>
      <c r="J324" s="6"/>
      <c r="K324" s="6"/>
      <c r="L324" s="6"/>
      <c r="M324" s="6"/>
      <c r="N324" s="6"/>
      <c r="O324" s="6"/>
      <c r="P324" s="6"/>
      <c r="Q324" s="6"/>
      <c r="R324" s="6"/>
      <c r="S324" s="6"/>
      <c r="T324" s="6"/>
      <c r="U324" s="6"/>
      <c r="V324" s="6"/>
      <c r="W324" s="6"/>
      <c r="X324" s="6"/>
    </row>
    <row r="325" spans="1:24" ht="15.75" x14ac:dyDescent="0.25">
      <c r="A325" s="15"/>
      <c r="B325" s="31"/>
      <c r="C325" s="6"/>
      <c r="D325" s="4"/>
      <c r="E325" s="220"/>
      <c r="F325" s="4"/>
      <c r="G325" s="8"/>
      <c r="H325" s="9"/>
      <c r="I325" s="6"/>
      <c r="J325" s="6"/>
      <c r="K325" s="6"/>
      <c r="L325" s="6"/>
      <c r="M325" s="6"/>
      <c r="N325" s="6"/>
      <c r="O325" s="6"/>
      <c r="P325" s="6"/>
      <c r="Q325" s="6"/>
      <c r="R325" s="6"/>
      <c r="S325" s="6"/>
      <c r="T325" s="6"/>
      <c r="U325" s="6"/>
      <c r="V325" s="6"/>
      <c r="W325" s="6"/>
      <c r="X325" s="6"/>
    </row>
    <row r="326" spans="1:24" ht="15.75" x14ac:dyDescent="0.25">
      <c r="A326" s="15"/>
      <c r="B326" s="31"/>
      <c r="C326" s="6"/>
      <c r="D326" s="4"/>
      <c r="E326" s="220"/>
      <c r="F326" s="4"/>
      <c r="G326" s="8"/>
      <c r="H326" s="9"/>
      <c r="I326" s="6"/>
      <c r="J326" s="6"/>
      <c r="K326" s="6"/>
      <c r="L326" s="6"/>
      <c r="M326" s="6"/>
      <c r="N326" s="6"/>
      <c r="O326" s="6"/>
      <c r="P326" s="6"/>
      <c r="Q326" s="6"/>
      <c r="R326" s="6"/>
      <c r="S326" s="6"/>
      <c r="T326" s="6"/>
      <c r="U326" s="6"/>
      <c r="V326" s="6"/>
      <c r="W326" s="6"/>
      <c r="X326" s="6"/>
    </row>
    <row r="327" spans="1:24" ht="15.75" x14ac:dyDescent="0.25">
      <c r="A327" s="15"/>
      <c r="B327" s="31"/>
      <c r="C327" s="6"/>
      <c r="D327" s="4"/>
      <c r="E327" s="220"/>
      <c r="F327" s="4"/>
      <c r="G327" s="8"/>
      <c r="H327" s="9"/>
      <c r="I327" s="6"/>
      <c r="J327" s="6"/>
      <c r="K327" s="6"/>
      <c r="L327" s="6"/>
      <c r="M327" s="6"/>
      <c r="N327" s="6"/>
      <c r="O327" s="6"/>
      <c r="P327" s="6"/>
      <c r="Q327" s="6"/>
      <c r="R327" s="6"/>
      <c r="S327" s="6"/>
      <c r="T327" s="6"/>
      <c r="U327" s="6"/>
      <c r="V327" s="6"/>
      <c r="W327" s="6"/>
      <c r="X327" s="6"/>
    </row>
    <row r="328" spans="1:24" ht="15.75" x14ac:dyDescent="0.25">
      <c r="A328" s="15"/>
      <c r="B328" s="31"/>
      <c r="C328" s="6"/>
      <c r="D328" s="4"/>
      <c r="E328" s="220"/>
      <c r="F328" s="4"/>
      <c r="G328" s="8"/>
      <c r="H328" s="9"/>
      <c r="I328" s="6"/>
      <c r="J328" s="6"/>
      <c r="K328" s="6"/>
      <c r="L328" s="6"/>
      <c r="M328" s="6"/>
      <c r="N328" s="6"/>
      <c r="O328" s="6"/>
      <c r="P328" s="6"/>
      <c r="Q328" s="6"/>
      <c r="R328" s="6"/>
      <c r="S328" s="6"/>
      <c r="T328" s="6"/>
      <c r="U328" s="6"/>
      <c r="V328" s="6"/>
      <c r="W328" s="6"/>
      <c r="X328" s="6"/>
    </row>
    <row r="329" spans="1:24" ht="15.75" x14ac:dyDescent="0.25">
      <c r="A329" s="15"/>
      <c r="B329" s="31"/>
      <c r="C329" s="6"/>
      <c r="D329" s="4"/>
      <c r="E329" s="220"/>
      <c r="F329" s="4"/>
      <c r="G329" s="8"/>
      <c r="H329" s="9"/>
      <c r="I329" s="6"/>
      <c r="J329" s="6"/>
      <c r="K329" s="6"/>
      <c r="L329" s="6"/>
      <c r="M329" s="6"/>
      <c r="N329" s="6"/>
      <c r="O329" s="6"/>
      <c r="P329" s="6"/>
      <c r="Q329" s="6"/>
      <c r="R329" s="6"/>
      <c r="S329" s="6"/>
      <c r="T329" s="6"/>
      <c r="U329" s="6"/>
      <c r="V329" s="6"/>
      <c r="W329" s="6"/>
      <c r="X329" s="6"/>
    </row>
    <row r="330" spans="1:24" ht="15.75" x14ac:dyDescent="0.25">
      <c r="A330" s="15"/>
      <c r="B330" s="31"/>
      <c r="C330" s="6"/>
      <c r="D330" s="4"/>
      <c r="E330" s="220"/>
      <c r="F330" s="4"/>
      <c r="G330" s="8"/>
      <c r="H330" s="9"/>
      <c r="I330" s="6"/>
      <c r="J330" s="6"/>
      <c r="K330" s="6"/>
      <c r="L330" s="6"/>
      <c r="M330" s="6"/>
      <c r="N330" s="6"/>
      <c r="O330" s="6"/>
      <c r="P330" s="6"/>
      <c r="Q330" s="6"/>
      <c r="R330" s="6"/>
      <c r="S330" s="6"/>
      <c r="T330" s="6"/>
      <c r="U330" s="6"/>
      <c r="V330" s="6"/>
      <c r="W330" s="6"/>
      <c r="X330" s="6"/>
    </row>
    <row r="331" spans="1:24" ht="15.75" x14ac:dyDescent="0.25">
      <c r="A331" s="15"/>
      <c r="B331" s="31"/>
      <c r="C331" s="6"/>
      <c r="D331" s="4"/>
      <c r="E331" s="220"/>
      <c r="F331" s="4"/>
      <c r="G331" s="8"/>
      <c r="H331" s="9"/>
      <c r="I331" s="6"/>
      <c r="J331" s="6"/>
      <c r="K331" s="6"/>
      <c r="L331" s="6"/>
      <c r="M331" s="6"/>
      <c r="N331" s="6"/>
      <c r="O331" s="6"/>
      <c r="P331" s="6"/>
      <c r="Q331" s="6"/>
      <c r="R331" s="6"/>
      <c r="S331" s="6"/>
      <c r="T331" s="6"/>
      <c r="U331" s="6"/>
      <c r="V331" s="6"/>
      <c r="W331" s="6"/>
      <c r="X331" s="6"/>
    </row>
    <row r="332" spans="1:24" ht="15.75" x14ac:dyDescent="0.25">
      <c r="A332" s="15"/>
      <c r="B332" s="31"/>
      <c r="C332" s="6"/>
      <c r="D332" s="4"/>
      <c r="E332" s="220"/>
      <c r="F332" s="4"/>
      <c r="G332" s="8"/>
      <c r="H332" s="9"/>
      <c r="I332" s="6"/>
      <c r="J332" s="6"/>
      <c r="K332" s="6"/>
      <c r="L332" s="6"/>
      <c r="M332" s="6"/>
      <c r="N332" s="6"/>
      <c r="O332" s="6"/>
      <c r="P332" s="6"/>
      <c r="Q332" s="6"/>
      <c r="R332" s="6"/>
      <c r="S332" s="6"/>
      <c r="T332" s="6"/>
      <c r="U332" s="6"/>
      <c r="V332" s="6"/>
      <c r="W332" s="6"/>
      <c r="X332" s="6"/>
    </row>
    <row r="333" spans="1:24" ht="15.75" x14ac:dyDescent="0.25">
      <c r="A333" s="15"/>
      <c r="B333" s="31"/>
      <c r="C333" s="6"/>
      <c r="D333" s="4"/>
      <c r="E333" s="220"/>
      <c r="F333" s="4"/>
      <c r="G333" s="8"/>
      <c r="H333" s="9"/>
      <c r="I333" s="6"/>
      <c r="J333" s="6"/>
      <c r="K333" s="6"/>
      <c r="L333" s="6"/>
      <c r="M333" s="6"/>
      <c r="N333" s="6"/>
      <c r="O333" s="6"/>
      <c r="P333" s="6"/>
      <c r="Q333" s="6"/>
      <c r="R333" s="6"/>
      <c r="S333" s="6"/>
      <c r="T333" s="6"/>
      <c r="U333" s="6"/>
      <c r="V333" s="6"/>
      <c r="W333" s="6"/>
      <c r="X333" s="6"/>
    </row>
    <row r="334" spans="1:24" ht="15.75" x14ac:dyDescent="0.25">
      <c r="A334" s="15"/>
      <c r="B334" s="31"/>
      <c r="C334" s="6"/>
      <c r="D334" s="4"/>
      <c r="E334" s="220"/>
      <c r="F334" s="4"/>
      <c r="G334" s="8"/>
      <c r="H334" s="9"/>
      <c r="I334" s="6"/>
      <c r="J334" s="6"/>
      <c r="K334" s="6"/>
      <c r="L334" s="6"/>
      <c r="M334" s="6"/>
      <c r="N334" s="6"/>
      <c r="O334" s="6"/>
      <c r="P334" s="6"/>
      <c r="Q334" s="6"/>
      <c r="R334" s="6"/>
      <c r="S334" s="6"/>
      <c r="T334" s="6"/>
      <c r="U334" s="6"/>
      <c r="V334" s="6"/>
      <c r="W334" s="6"/>
      <c r="X334" s="6"/>
    </row>
    <row r="335" spans="1:24" ht="15.75" x14ac:dyDescent="0.25">
      <c r="A335" s="15"/>
      <c r="B335" s="31"/>
      <c r="C335" s="6"/>
      <c r="D335" s="4"/>
      <c r="E335" s="220"/>
      <c r="F335" s="4"/>
      <c r="G335" s="8"/>
      <c r="H335" s="9"/>
      <c r="I335" s="6"/>
      <c r="J335" s="6"/>
      <c r="K335" s="6"/>
      <c r="L335" s="6"/>
      <c r="M335" s="6"/>
      <c r="N335" s="6"/>
      <c r="O335" s="6"/>
      <c r="P335" s="6"/>
      <c r="Q335" s="6"/>
      <c r="R335" s="6"/>
      <c r="S335" s="6"/>
      <c r="T335" s="6"/>
      <c r="U335" s="6"/>
      <c r="V335" s="6"/>
      <c r="W335" s="6"/>
      <c r="X335" s="6"/>
    </row>
    <row r="336" spans="1:24" ht="15.75" x14ac:dyDescent="0.25">
      <c r="A336" s="15"/>
      <c r="B336" s="31"/>
      <c r="C336" s="6"/>
      <c r="D336" s="4"/>
      <c r="E336" s="220"/>
      <c r="F336" s="4"/>
      <c r="G336" s="8"/>
      <c r="H336" s="9"/>
      <c r="I336" s="6"/>
      <c r="J336" s="6"/>
      <c r="K336" s="6"/>
      <c r="L336" s="6"/>
      <c r="M336" s="6"/>
      <c r="N336" s="6"/>
      <c r="O336" s="6"/>
      <c r="P336" s="6"/>
      <c r="Q336" s="6"/>
      <c r="R336" s="6"/>
      <c r="S336" s="6"/>
      <c r="T336" s="6"/>
      <c r="U336" s="6"/>
      <c r="V336" s="6"/>
      <c r="W336" s="6"/>
      <c r="X336" s="6"/>
    </row>
    <row r="337" spans="1:24" ht="15.75" x14ac:dyDescent="0.25">
      <c r="A337" s="15"/>
      <c r="B337" s="31"/>
      <c r="C337" s="6"/>
      <c r="D337" s="4"/>
      <c r="E337" s="220"/>
      <c r="F337" s="4"/>
      <c r="G337" s="8"/>
      <c r="H337" s="9"/>
      <c r="I337" s="6"/>
      <c r="J337" s="6"/>
      <c r="K337" s="6"/>
      <c r="L337" s="6"/>
      <c r="M337" s="6"/>
      <c r="N337" s="6"/>
      <c r="O337" s="6"/>
      <c r="P337" s="6"/>
      <c r="Q337" s="6"/>
      <c r="R337" s="6"/>
      <c r="S337" s="6"/>
      <c r="T337" s="6"/>
      <c r="U337" s="6"/>
      <c r="V337" s="6"/>
      <c r="W337" s="6"/>
      <c r="X337" s="6"/>
    </row>
    <row r="338" spans="1:24" ht="15.75" x14ac:dyDescent="0.25">
      <c r="A338" s="15"/>
      <c r="B338" s="31"/>
      <c r="C338" s="6"/>
      <c r="D338" s="4"/>
      <c r="E338" s="220"/>
      <c r="F338" s="4"/>
      <c r="G338" s="8"/>
      <c r="H338" s="9"/>
      <c r="I338" s="6"/>
      <c r="J338" s="6"/>
      <c r="K338" s="6"/>
      <c r="L338" s="6"/>
      <c r="M338" s="6"/>
      <c r="N338" s="6"/>
      <c r="O338" s="6"/>
      <c r="P338" s="6"/>
      <c r="Q338" s="6"/>
      <c r="R338" s="6"/>
      <c r="S338" s="6"/>
      <c r="T338" s="6"/>
      <c r="U338" s="6"/>
      <c r="V338" s="6"/>
      <c r="W338" s="6"/>
      <c r="X338" s="6"/>
    </row>
    <row r="339" spans="1:24" ht="15.75" x14ac:dyDescent="0.25">
      <c r="A339" s="15"/>
      <c r="B339" s="31"/>
      <c r="C339" s="6"/>
      <c r="D339" s="4"/>
      <c r="E339" s="220"/>
      <c r="F339" s="4"/>
      <c r="G339" s="8"/>
      <c r="H339" s="9"/>
      <c r="I339" s="6"/>
      <c r="J339" s="6"/>
      <c r="K339" s="6"/>
      <c r="L339" s="6"/>
      <c r="M339" s="6"/>
      <c r="N339" s="6"/>
      <c r="O339" s="6"/>
      <c r="P339" s="6"/>
      <c r="Q339" s="6"/>
      <c r="R339" s="6"/>
      <c r="S339" s="6"/>
      <c r="T339" s="6"/>
      <c r="U339" s="6"/>
      <c r="V339" s="6"/>
      <c r="W339" s="6"/>
      <c r="X339" s="6"/>
    </row>
    <row r="340" spans="1:24" ht="15.75" x14ac:dyDescent="0.25">
      <c r="A340" s="15"/>
      <c r="B340" s="31"/>
      <c r="C340" s="6"/>
      <c r="D340" s="4"/>
      <c r="E340" s="220"/>
      <c r="F340" s="4"/>
      <c r="G340" s="8"/>
      <c r="H340" s="9"/>
      <c r="I340" s="6"/>
      <c r="J340" s="6"/>
      <c r="K340" s="6"/>
      <c r="L340" s="6"/>
      <c r="M340" s="6"/>
      <c r="N340" s="6"/>
      <c r="O340" s="6"/>
      <c r="P340" s="6"/>
      <c r="Q340" s="6"/>
      <c r="R340" s="6"/>
      <c r="S340" s="6"/>
      <c r="T340" s="6"/>
      <c r="U340" s="6"/>
      <c r="V340" s="6"/>
      <c r="W340" s="6"/>
      <c r="X340" s="6"/>
    </row>
    <row r="341" spans="1:24" ht="15.75" x14ac:dyDescent="0.25">
      <c r="A341" s="15"/>
      <c r="B341" s="31"/>
      <c r="C341" s="6"/>
      <c r="D341" s="4"/>
      <c r="E341" s="220"/>
      <c r="F341" s="4"/>
      <c r="G341" s="8"/>
      <c r="H341" s="9"/>
      <c r="I341" s="6"/>
      <c r="J341" s="6"/>
      <c r="K341" s="6"/>
      <c r="L341" s="6"/>
      <c r="M341" s="6"/>
      <c r="N341" s="6"/>
      <c r="O341" s="6"/>
      <c r="P341" s="6"/>
      <c r="Q341" s="6"/>
      <c r="R341" s="6"/>
      <c r="S341" s="6"/>
      <c r="T341" s="6"/>
      <c r="U341" s="6"/>
      <c r="V341" s="6"/>
      <c r="W341" s="6"/>
      <c r="X341" s="6"/>
    </row>
    <row r="342" spans="1:24" ht="15.75" x14ac:dyDescent="0.25">
      <c r="A342" s="15"/>
      <c r="B342" s="31"/>
      <c r="C342" s="6"/>
      <c r="D342" s="4"/>
      <c r="E342" s="220"/>
      <c r="F342" s="4"/>
      <c r="G342" s="8"/>
      <c r="H342" s="9"/>
      <c r="I342" s="6"/>
      <c r="J342" s="6"/>
      <c r="K342" s="6"/>
      <c r="L342" s="6"/>
      <c r="M342" s="6"/>
      <c r="N342" s="6"/>
      <c r="O342" s="6"/>
      <c r="P342" s="6"/>
      <c r="Q342" s="6"/>
      <c r="R342" s="6"/>
      <c r="S342" s="6"/>
      <c r="T342" s="6"/>
      <c r="U342" s="6"/>
      <c r="V342" s="6"/>
      <c r="W342" s="6"/>
      <c r="X342" s="6"/>
    </row>
    <row r="343" spans="1:24" ht="15.75" x14ac:dyDescent="0.25">
      <c r="A343" s="15"/>
      <c r="B343" s="31"/>
      <c r="C343" s="6"/>
      <c r="D343" s="4"/>
      <c r="E343" s="220"/>
      <c r="F343" s="4"/>
      <c r="G343" s="8"/>
      <c r="H343" s="9"/>
      <c r="I343" s="6"/>
      <c r="J343" s="6"/>
      <c r="K343" s="6"/>
      <c r="L343" s="6"/>
      <c r="M343" s="6"/>
      <c r="N343" s="6"/>
      <c r="O343" s="6"/>
      <c r="P343" s="6"/>
      <c r="Q343" s="6"/>
      <c r="R343" s="6"/>
      <c r="S343" s="6"/>
      <c r="T343" s="6"/>
      <c r="U343" s="6"/>
      <c r="V343" s="6"/>
      <c r="W343" s="6"/>
      <c r="X343" s="6"/>
    </row>
    <row r="344" spans="1:24" ht="15.75" x14ac:dyDescent="0.25">
      <c r="A344" s="15"/>
      <c r="B344" s="31"/>
      <c r="C344" s="6"/>
      <c r="D344" s="4"/>
      <c r="E344" s="220"/>
      <c r="F344" s="4"/>
      <c r="G344" s="8"/>
      <c r="H344" s="9"/>
      <c r="I344" s="6"/>
      <c r="J344" s="6"/>
      <c r="K344" s="6"/>
      <c r="L344" s="6"/>
      <c r="M344" s="6"/>
      <c r="N344" s="6"/>
      <c r="O344" s="6"/>
      <c r="P344" s="6"/>
      <c r="Q344" s="6"/>
      <c r="R344" s="6"/>
      <c r="S344" s="6"/>
      <c r="T344" s="6"/>
      <c r="U344" s="6"/>
      <c r="V344" s="6"/>
      <c r="W344" s="6"/>
      <c r="X344" s="6"/>
    </row>
    <row r="345" spans="1:24" ht="15.75" x14ac:dyDescent="0.25">
      <c r="A345" s="15"/>
      <c r="B345" s="31"/>
      <c r="C345" s="6"/>
      <c r="D345" s="4"/>
      <c r="E345" s="220"/>
      <c r="F345" s="4"/>
      <c r="G345" s="8"/>
      <c r="H345" s="9"/>
      <c r="I345" s="6"/>
      <c r="J345" s="6"/>
      <c r="K345" s="6"/>
      <c r="L345" s="6"/>
      <c r="M345" s="6"/>
      <c r="N345" s="6"/>
      <c r="O345" s="6"/>
      <c r="P345" s="6"/>
      <c r="Q345" s="6"/>
      <c r="R345" s="6"/>
      <c r="S345" s="6"/>
      <c r="T345" s="6"/>
      <c r="U345" s="6"/>
      <c r="V345" s="6"/>
      <c r="W345" s="6"/>
      <c r="X345" s="6"/>
    </row>
    <row r="346" spans="1:24" ht="15.75" x14ac:dyDescent="0.25">
      <c r="A346" s="15"/>
      <c r="B346" s="31"/>
      <c r="C346" s="6"/>
      <c r="D346" s="4"/>
      <c r="E346" s="220"/>
      <c r="F346" s="4"/>
      <c r="G346" s="8"/>
      <c r="H346" s="9"/>
      <c r="I346" s="6"/>
      <c r="J346" s="6"/>
      <c r="K346" s="6"/>
      <c r="L346" s="6"/>
      <c r="M346" s="6"/>
      <c r="N346" s="6"/>
      <c r="O346" s="6"/>
      <c r="P346" s="6"/>
      <c r="Q346" s="6"/>
      <c r="R346" s="6"/>
      <c r="S346" s="6"/>
      <c r="T346" s="6"/>
      <c r="U346" s="6"/>
      <c r="V346" s="6"/>
      <c r="W346" s="6"/>
      <c r="X346" s="6"/>
    </row>
    <row r="347" spans="1:24" ht="15.75" x14ac:dyDescent="0.25">
      <c r="A347" s="15"/>
      <c r="B347" s="31"/>
      <c r="C347" s="6"/>
      <c r="D347" s="4"/>
      <c r="E347" s="220"/>
      <c r="F347" s="4"/>
      <c r="G347" s="8"/>
      <c r="H347" s="9"/>
      <c r="I347" s="6"/>
      <c r="J347" s="6"/>
      <c r="K347" s="6"/>
      <c r="L347" s="6"/>
      <c r="M347" s="6"/>
      <c r="N347" s="6"/>
      <c r="O347" s="6"/>
      <c r="P347" s="6"/>
      <c r="Q347" s="6"/>
      <c r="R347" s="6"/>
      <c r="S347" s="6"/>
      <c r="T347" s="6"/>
      <c r="U347" s="6"/>
      <c r="V347" s="6"/>
      <c r="W347" s="6"/>
      <c r="X347" s="6"/>
    </row>
    <row r="348" spans="1:24" ht="15.75" x14ac:dyDescent="0.25">
      <c r="A348" s="15"/>
      <c r="B348" s="31"/>
      <c r="C348" s="6"/>
      <c r="D348" s="4"/>
      <c r="E348" s="220"/>
      <c r="F348" s="4"/>
      <c r="G348" s="8"/>
      <c r="H348" s="9"/>
      <c r="I348" s="6"/>
      <c r="J348" s="6"/>
      <c r="K348" s="6"/>
      <c r="L348" s="6"/>
      <c r="M348" s="6"/>
      <c r="N348" s="6"/>
      <c r="O348" s="6"/>
      <c r="P348" s="6"/>
      <c r="Q348" s="6"/>
      <c r="R348" s="6"/>
      <c r="S348" s="6"/>
      <c r="T348" s="6"/>
      <c r="U348" s="6"/>
      <c r="V348" s="6"/>
      <c r="W348" s="6"/>
      <c r="X348" s="6"/>
    </row>
    <row r="349" spans="1:24" ht="15.75" x14ac:dyDescent="0.25">
      <c r="A349" s="15"/>
      <c r="B349" s="31"/>
      <c r="C349" s="6"/>
      <c r="D349" s="4"/>
      <c r="E349" s="220"/>
      <c r="F349" s="4"/>
      <c r="G349" s="8"/>
      <c r="H349" s="9"/>
      <c r="I349" s="6"/>
      <c r="J349" s="6"/>
      <c r="K349" s="6"/>
      <c r="L349" s="6"/>
      <c r="M349" s="6"/>
      <c r="N349" s="6"/>
      <c r="O349" s="6"/>
      <c r="P349" s="6"/>
      <c r="Q349" s="6"/>
      <c r="R349" s="6"/>
      <c r="S349" s="6"/>
      <c r="T349" s="6"/>
      <c r="U349" s="6"/>
      <c r="V349" s="6"/>
      <c r="W349" s="6"/>
      <c r="X349" s="6"/>
    </row>
    <row r="350" spans="1:24" ht="15.75" x14ac:dyDescent="0.25">
      <c r="A350" s="15"/>
      <c r="B350" s="31"/>
      <c r="C350" s="6"/>
      <c r="D350" s="4"/>
      <c r="E350" s="220"/>
      <c r="F350" s="4"/>
      <c r="G350" s="8"/>
      <c r="H350" s="9"/>
      <c r="I350" s="6"/>
      <c r="J350" s="6"/>
      <c r="K350" s="6"/>
      <c r="L350" s="6"/>
      <c r="M350" s="6"/>
      <c r="N350" s="6"/>
      <c r="O350" s="6"/>
      <c r="P350" s="6"/>
      <c r="Q350" s="6"/>
      <c r="R350" s="6"/>
      <c r="S350" s="6"/>
      <c r="T350" s="6"/>
      <c r="U350" s="6"/>
      <c r="V350" s="6"/>
      <c r="W350" s="6"/>
      <c r="X350" s="6"/>
    </row>
    <row r="351" spans="1:24" ht="15.75" x14ac:dyDescent="0.25">
      <c r="A351" s="15"/>
      <c r="B351" s="31"/>
      <c r="C351" s="6"/>
      <c r="D351" s="4"/>
      <c r="E351" s="220"/>
      <c r="F351" s="4"/>
      <c r="G351" s="8"/>
      <c r="H351" s="9"/>
      <c r="I351" s="6"/>
      <c r="J351" s="6"/>
      <c r="K351" s="6"/>
      <c r="L351" s="6"/>
      <c r="M351" s="6"/>
      <c r="N351" s="6"/>
      <c r="O351" s="6"/>
      <c r="P351" s="6"/>
      <c r="Q351" s="6"/>
      <c r="R351" s="6"/>
      <c r="S351" s="6"/>
      <c r="T351" s="6"/>
      <c r="U351" s="6"/>
      <c r="V351" s="6"/>
      <c r="W351" s="6"/>
      <c r="X351" s="6"/>
    </row>
    <row r="352" spans="1:24" ht="15.75" x14ac:dyDescent="0.25">
      <c r="A352" s="15"/>
      <c r="B352" s="31"/>
      <c r="C352" s="6"/>
      <c r="D352" s="4"/>
      <c r="E352" s="220"/>
      <c r="F352" s="4"/>
      <c r="G352" s="8"/>
      <c r="H352" s="9"/>
      <c r="I352" s="6"/>
      <c r="J352" s="6"/>
      <c r="K352" s="6"/>
      <c r="L352" s="6"/>
      <c r="M352" s="6"/>
      <c r="N352" s="6"/>
      <c r="O352" s="6"/>
      <c r="P352" s="6"/>
      <c r="Q352" s="6"/>
      <c r="R352" s="6"/>
      <c r="S352" s="6"/>
      <c r="T352" s="6"/>
      <c r="U352" s="6"/>
      <c r="V352" s="6"/>
      <c r="W352" s="6"/>
      <c r="X352" s="6"/>
    </row>
    <row r="353" spans="1:24" ht="15.75" x14ac:dyDescent="0.25">
      <c r="A353" s="15"/>
      <c r="B353" s="31"/>
      <c r="C353" s="6"/>
      <c r="D353" s="4"/>
      <c r="E353" s="220"/>
      <c r="F353" s="4"/>
      <c r="G353" s="8"/>
      <c r="H353" s="9"/>
      <c r="I353" s="6"/>
      <c r="J353" s="6"/>
      <c r="K353" s="6"/>
      <c r="L353" s="6"/>
      <c r="M353" s="6"/>
      <c r="N353" s="6"/>
      <c r="O353" s="6"/>
      <c r="P353" s="6"/>
      <c r="Q353" s="6"/>
      <c r="R353" s="6"/>
      <c r="S353" s="6"/>
      <c r="T353" s="6"/>
      <c r="U353" s="6"/>
      <c r="V353" s="6"/>
      <c r="W353" s="6"/>
      <c r="X353" s="6"/>
    </row>
    <row r="354" spans="1:24" ht="15.75" x14ac:dyDescent="0.25">
      <c r="A354" s="15"/>
      <c r="B354" s="31"/>
      <c r="C354" s="6"/>
      <c r="D354" s="4"/>
      <c r="E354" s="220"/>
      <c r="F354" s="4"/>
      <c r="G354" s="8"/>
      <c r="H354" s="9"/>
      <c r="I354" s="6"/>
      <c r="J354" s="6"/>
      <c r="K354" s="6"/>
      <c r="L354" s="6"/>
      <c r="M354" s="6"/>
      <c r="N354" s="6"/>
      <c r="O354" s="6"/>
      <c r="P354" s="6"/>
      <c r="Q354" s="6"/>
      <c r="R354" s="6"/>
      <c r="S354" s="6"/>
      <c r="T354" s="6"/>
      <c r="U354" s="6"/>
      <c r="V354" s="6"/>
      <c r="W354" s="6"/>
      <c r="X354" s="6"/>
    </row>
    <row r="355" spans="1:24" ht="15.75" x14ac:dyDescent="0.25">
      <c r="A355" s="15"/>
      <c r="B355" s="31"/>
      <c r="C355" s="6"/>
      <c r="D355" s="4"/>
      <c r="E355" s="220"/>
      <c r="F355" s="4"/>
      <c r="G355" s="8"/>
      <c r="H355" s="9"/>
      <c r="I355" s="6"/>
      <c r="J355" s="6"/>
      <c r="K355" s="6"/>
      <c r="L355" s="6"/>
      <c r="M355" s="6"/>
      <c r="N355" s="6"/>
      <c r="O355" s="6"/>
      <c r="P355" s="6"/>
      <c r="Q355" s="6"/>
      <c r="R355" s="6"/>
      <c r="S355" s="6"/>
      <c r="T355" s="6"/>
      <c r="U355" s="6"/>
      <c r="V355" s="6"/>
      <c r="W355" s="6"/>
      <c r="X355" s="6"/>
    </row>
    <row r="356" spans="1:24" ht="15.75" x14ac:dyDescent="0.25">
      <c r="A356" s="15"/>
      <c r="B356" s="31"/>
      <c r="C356" s="6"/>
      <c r="D356" s="4"/>
      <c r="E356" s="220"/>
      <c r="F356" s="4"/>
      <c r="G356" s="8"/>
      <c r="H356" s="9"/>
      <c r="I356" s="6"/>
      <c r="J356" s="6"/>
      <c r="K356" s="6"/>
      <c r="L356" s="6"/>
      <c r="M356" s="6"/>
      <c r="N356" s="6"/>
      <c r="O356" s="6"/>
      <c r="P356" s="6"/>
      <c r="Q356" s="6"/>
      <c r="R356" s="6"/>
      <c r="S356" s="6"/>
      <c r="T356" s="6"/>
      <c r="U356" s="6"/>
      <c r="V356" s="6"/>
      <c r="W356" s="6"/>
      <c r="X356" s="6"/>
    </row>
    <row r="357" spans="1:24" ht="15.75" x14ac:dyDescent="0.25">
      <c r="A357" s="15"/>
      <c r="B357" s="31"/>
      <c r="C357" s="6"/>
      <c r="D357" s="4"/>
      <c r="E357" s="220"/>
      <c r="F357" s="4"/>
      <c r="G357" s="8"/>
      <c r="H357" s="9"/>
      <c r="I357" s="6"/>
      <c r="J357" s="6"/>
      <c r="K357" s="6"/>
      <c r="L357" s="6"/>
      <c r="M357" s="6"/>
      <c r="N357" s="6"/>
      <c r="O357" s="6"/>
      <c r="P357" s="6"/>
      <c r="Q357" s="6"/>
      <c r="R357" s="6"/>
      <c r="S357" s="6"/>
      <c r="T357" s="6"/>
      <c r="U357" s="6"/>
      <c r="V357" s="6"/>
      <c r="W357" s="6"/>
      <c r="X357" s="6"/>
    </row>
    <row r="358" spans="1:24" ht="15.75" x14ac:dyDescent="0.25">
      <c r="A358" s="15"/>
      <c r="B358" s="31"/>
      <c r="C358" s="6"/>
      <c r="D358" s="4"/>
      <c r="E358" s="220"/>
      <c r="F358" s="4"/>
      <c r="G358" s="8"/>
      <c r="H358" s="9"/>
      <c r="I358" s="6"/>
      <c r="J358" s="6"/>
      <c r="K358" s="6"/>
      <c r="L358" s="6"/>
      <c r="M358" s="6"/>
      <c r="N358" s="6"/>
      <c r="O358" s="6"/>
      <c r="P358" s="6"/>
      <c r="Q358" s="6"/>
      <c r="R358" s="6"/>
      <c r="S358" s="6"/>
      <c r="T358" s="6"/>
      <c r="U358" s="6"/>
      <c r="V358" s="6"/>
      <c r="W358" s="6"/>
      <c r="X358" s="6"/>
    </row>
    <row r="359" spans="1:24" ht="15.75" x14ac:dyDescent="0.25">
      <c r="A359" s="15"/>
      <c r="B359" s="31"/>
      <c r="C359" s="6"/>
      <c r="D359" s="4"/>
      <c r="E359" s="220"/>
      <c r="F359" s="4"/>
      <c r="G359" s="8"/>
      <c r="H359" s="9"/>
      <c r="I359" s="6"/>
      <c r="J359" s="6"/>
      <c r="K359" s="6"/>
      <c r="L359" s="6"/>
      <c r="M359" s="6"/>
      <c r="N359" s="6"/>
      <c r="O359" s="6"/>
      <c r="P359" s="6"/>
      <c r="Q359" s="6"/>
      <c r="R359" s="6"/>
      <c r="S359" s="6"/>
      <c r="T359" s="6"/>
      <c r="U359" s="6"/>
      <c r="V359" s="6"/>
      <c r="W359" s="6"/>
      <c r="X359" s="6"/>
    </row>
    <row r="360" spans="1:24" ht="15.75" x14ac:dyDescent="0.25">
      <c r="A360" s="15"/>
      <c r="B360" s="31"/>
      <c r="C360" s="6"/>
      <c r="D360" s="4"/>
      <c r="E360" s="220"/>
      <c r="F360" s="4"/>
      <c r="G360" s="8"/>
      <c r="H360" s="9"/>
      <c r="I360" s="6"/>
      <c r="J360" s="6"/>
      <c r="K360" s="6"/>
      <c r="L360" s="6"/>
      <c r="M360" s="6"/>
      <c r="N360" s="6"/>
      <c r="O360" s="6"/>
      <c r="P360" s="6"/>
      <c r="Q360" s="6"/>
      <c r="R360" s="6"/>
      <c r="S360" s="6"/>
      <c r="T360" s="6"/>
      <c r="U360" s="6"/>
      <c r="V360" s="6"/>
      <c r="W360" s="6"/>
      <c r="X360" s="6"/>
    </row>
    <row r="361" spans="1:24" ht="15.75" x14ac:dyDescent="0.25">
      <c r="A361" s="15"/>
      <c r="B361" s="31"/>
      <c r="C361" s="6"/>
      <c r="D361" s="4"/>
      <c r="E361" s="220"/>
      <c r="F361" s="4"/>
      <c r="G361" s="8"/>
      <c r="H361" s="9"/>
      <c r="I361" s="6"/>
      <c r="J361" s="6"/>
      <c r="K361" s="6"/>
      <c r="L361" s="6"/>
      <c r="M361" s="6"/>
      <c r="N361" s="6"/>
      <c r="O361" s="6"/>
      <c r="P361" s="6"/>
      <c r="Q361" s="6"/>
      <c r="R361" s="6"/>
      <c r="S361" s="6"/>
      <c r="T361" s="6"/>
      <c r="U361" s="6"/>
      <c r="V361" s="6"/>
      <c r="W361" s="6"/>
      <c r="X361" s="6"/>
    </row>
    <row r="362" spans="1:24" ht="15.75" x14ac:dyDescent="0.25">
      <c r="A362" s="15"/>
      <c r="B362" s="31"/>
      <c r="C362" s="6"/>
      <c r="D362" s="4"/>
      <c r="E362" s="220"/>
      <c r="F362" s="4"/>
      <c r="G362" s="8"/>
      <c r="H362" s="9"/>
      <c r="I362" s="6"/>
      <c r="J362" s="6"/>
      <c r="K362" s="6"/>
      <c r="L362" s="6"/>
      <c r="M362" s="6"/>
      <c r="N362" s="6"/>
      <c r="O362" s="6"/>
      <c r="P362" s="6"/>
      <c r="Q362" s="6"/>
      <c r="R362" s="6"/>
      <c r="S362" s="6"/>
      <c r="T362" s="6"/>
      <c r="U362" s="6"/>
      <c r="V362" s="6"/>
      <c r="W362" s="6"/>
      <c r="X362" s="6"/>
    </row>
    <row r="363" spans="1:24" ht="15.75" x14ac:dyDescent="0.25">
      <c r="A363" s="15"/>
      <c r="B363" s="31"/>
      <c r="C363" s="6"/>
      <c r="D363" s="4"/>
      <c r="E363" s="220"/>
      <c r="F363" s="4"/>
      <c r="G363" s="8"/>
      <c r="H363" s="9"/>
      <c r="I363" s="6"/>
      <c r="J363" s="6"/>
      <c r="K363" s="6"/>
      <c r="L363" s="6"/>
      <c r="M363" s="6"/>
      <c r="N363" s="6"/>
      <c r="O363" s="6"/>
      <c r="P363" s="6"/>
      <c r="Q363" s="6"/>
      <c r="R363" s="6"/>
      <c r="S363" s="6"/>
      <c r="T363" s="6"/>
      <c r="U363" s="6"/>
      <c r="V363" s="6"/>
      <c r="W363" s="6"/>
      <c r="X363" s="6"/>
    </row>
    <row r="364" spans="1:24" ht="15.75" x14ac:dyDescent="0.25">
      <c r="A364" s="15"/>
      <c r="B364" s="31"/>
      <c r="C364" s="6"/>
      <c r="D364" s="4"/>
      <c r="E364" s="220"/>
      <c r="F364" s="4"/>
      <c r="G364" s="8"/>
      <c r="H364" s="9"/>
      <c r="I364" s="6"/>
      <c r="J364" s="6"/>
      <c r="K364" s="6"/>
      <c r="L364" s="6"/>
      <c r="M364" s="6"/>
      <c r="N364" s="6"/>
      <c r="O364" s="6"/>
      <c r="P364" s="6"/>
      <c r="Q364" s="6"/>
      <c r="R364" s="6"/>
      <c r="S364" s="6"/>
      <c r="T364" s="6"/>
      <c r="U364" s="6"/>
      <c r="V364" s="6"/>
      <c r="W364" s="6"/>
      <c r="X364" s="6"/>
    </row>
    <row r="365" spans="1:24" ht="15.75" x14ac:dyDescent="0.25">
      <c r="A365" s="15"/>
      <c r="B365" s="31"/>
      <c r="C365" s="6"/>
      <c r="D365" s="4"/>
      <c r="E365" s="220"/>
      <c r="F365" s="4"/>
      <c r="G365" s="8"/>
      <c r="H365" s="9"/>
      <c r="I365" s="6"/>
      <c r="J365" s="6"/>
      <c r="K365" s="6"/>
      <c r="L365" s="6"/>
      <c r="M365" s="6"/>
      <c r="N365" s="6"/>
      <c r="O365" s="6"/>
      <c r="P365" s="6"/>
      <c r="Q365" s="6"/>
      <c r="R365" s="6"/>
      <c r="S365" s="6"/>
      <c r="T365" s="6"/>
      <c r="U365" s="6"/>
      <c r="V365" s="6"/>
      <c r="W365" s="6"/>
      <c r="X365" s="6"/>
    </row>
    <row r="366" spans="1:24" ht="15.75" x14ac:dyDescent="0.25">
      <c r="A366" s="15"/>
      <c r="B366" s="31"/>
      <c r="C366" s="6"/>
      <c r="D366" s="4"/>
      <c r="E366" s="220"/>
      <c r="F366" s="4"/>
      <c r="G366" s="8"/>
      <c r="H366" s="9"/>
      <c r="I366" s="6"/>
      <c r="J366" s="6"/>
      <c r="K366" s="6"/>
      <c r="L366" s="6"/>
      <c r="M366" s="6"/>
      <c r="N366" s="6"/>
      <c r="O366" s="6"/>
      <c r="P366" s="6"/>
      <c r="Q366" s="6"/>
      <c r="R366" s="6"/>
      <c r="S366" s="6"/>
      <c r="T366" s="6"/>
      <c r="U366" s="6"/>
      <c r="V366" s="6"/>
      <c r="W366" s="6"/>
      <c r="X366" s="6"/>
    </row>
    <row r="367" spans="1:24" ht="15.75" x14ac:dyDescent="0.25">
      <c r="A367" s="15"/>
      <c r="B367" s="31"/>
      <c r="C367" s="6"/>
      <c r="D367" s="4"/>
      <c r="E367" s="220"/>
      <c r="F367" s="4"/>
      <c r="G367" s="8"/>
      <c r="H367" s="9"/>
      <c r="I367" s="6"/>
      <c r="J367" s="6"/>
      <c r="K367" s="6"/>
      <c r="L367" s="6"/>
      <c r="M367" s="6"/>
      <c r="N367" s="6"/>
      <c r="O367" s="6"/>
      <c r="P367" s="6"/>
      <c r="Q367" s="6"/>
      <c r="R367" s="6"/>
      <c r="S367" s="6"/>
      <c r="T367" s="6"/>
      <c r="U367" s="6"/>
      <c r="V367" s="6"/>
      <c r="W367" s="6"/>
      <c r="X367" s="6"/>
    </row>
    <row r="368" spans="1:24" ht="15.75" x14ac:dyDescent="0.25">
      <c r="A368" s="15"/>
      <c r="B368" s="31"/>
      <c r="C368" s="6"/>
      <c r="D368" s="4"/>
      <c r="E368" s="220"/>
      <c r="F368" s="4"/>
      <c r="G368" s="8"/>
      <c r="H368" s="9"/>
      <c r="I368" s="6"/>
      <c r="J368" s="6"/>
      <c r="K368" s="6"/>
      <c r="L368" s="6"/>
      <c r="M368" s="6"/>
      <c r="N368" s="6"/>
      <c r="O368" s="6"/>
      <c r="P368" s="6"/>
      <c r="Q368" s="6"/>
      <c r="R368" s="6"/>
      <c r="S368" s="6"/>
      <c r="T368" s="6"/>
      <c r="U368" s="6"/>
      <c r="V368" s="6"/>
      <c r="W368" s="6"/>
      <c r="X368" s="6"/>
    </row>
    <row r="369" spans="1:24" ht="15.75" x14ac:dyDescent="0.25">
      <c r="A369" s="15"/>
      <c r="B369" s="31"/>
      <c r="C369" s="6"/>
      <c r="D369" s="4"/>
      <c r="E369" s="220"/>
      <c r="F369" s="4"/>
      <c r="G369" s="8"/>
      <c r="H369" s="9"/>
      <c r="I369" s="6"/>
      <c r="J369" s="6"/>
      <c r="K369" s="6"/>
      <c r="L369" s="6"/>
      <c r="M369" s="6"/>
      <c r="N369" s="6"/>
      <c r="O369" s="6"/>
      <c r="P369" s="6"/>
      <c r="Q369" s="6"/>
      <c r="R369" s="6"/>
      <c r="S369" s="6"/>
      <c r="T369" s="6"/>
      <c r="U369" s="6"/>
      <c r="V369" s="6"/>
      <c r="W369" s="6"/>
      <c r="X369" s="6"/>
    </row>
    <row r="370" spans="1:24" ht="15.75" x14ac:dyDescent="0.25">
      <c r="A370" s="15"/>
      <c r="B370" s="31"/>
      <c r="C370" s="6"/>
      <c r="D370" s="4"/>
      <c r="E370" s="220"/>
      <c r="F370" s="4"/>
      <c r="G370" s="8"/>
      <c r="H370" s="9"/>
      <c r="I370" s="6"/>
      <c r="J370" s="6"/>
      <c r="K370" s="6"/>
      <c r="L370" s="6"/>
      <c r="M370" s="6"/>
      <c r="N370" s="6"/>
      <c r="O370" s="6"/>
      <c r="P370" s="6"/>
      <c r="Q370" s="6"/>
      <c r="R370" s="6"/>
      <c r="S370" s="6"/>
      <c r="T370" s="6"/>
      <c r="U370" s="6"/>
      <c r="V370" s="6"/>
      <c r="W370" s="6"/>
      <c r="X370" s="6"/>
    </row>
    <row r="371" spans="1:24" ht="15.75" x14ac:dyDescent="0.25">
      <c r="A371" s="15"/>
      <c r="B371" s="31"/>
      <c r="C371" s="6"/>
      <c r="D371" s="4"/>
      <c r="E371" s="220"/>
      <c r="F371" s="4"/>
      <c r="G371" s="8"/>
      <c r="H371" s="9"/>
      <c r="I371" s="6"/>
      <c r="J371" s="6"/>
      <c r="K371" s="6"/>
      <c r="L371" s="6"/>
      <c r="M371" s="6"/>
      <c r="N371" s="6"/>
      <c r="O371" s="6"/>
      <c r="P371" s="6"/>
      <c r="Q371" s="6"/>
      <c r="R371" s="6"/>
      <c r="S371" s="6"/>
      <c r="T371" s="6"/>
      <c r="U371" s="6"/>
      <c r="V371" s="6"/>
      <c r="W371" s="6"/>
      <c r="X371" s="6"/>
    </row>
    <row r="372" spans="1:24" ht="15.75" x14ac:dyDescent="0.25">
      <c r="A372" s="15"/>
      <c r="B372" s="31"/>
      <c r="C372" s="6"/>
      <c r="D372" s="4"/>
      <c r="E372" s="220"/>
      <c r="F372" s="4"/>
      <c r="G372" s="8"/>
      <c r="H372" s="9"/>
      <c r="I372" s="6"/>
      <c r="J372" s="6"/>
      <c r="K372" s="6"/>
      <c r="L372" s="6"/>
      <c r="M372" s="6"/>
      <c r="N372" s="6"/>
      <c r="O372" s="6"/>
      <c r="P372" s="6"/>
      <c r="Q372" s="6"/>
      <c r="R372" s="6"/>
      <c r="S372" s="6"/>
      <c r="T372" s="6"/>
      <c r="U372" s="6"/>
      <c r="V372" s="6"/>
      <c r="W372" s="6"/>
      <c r="X372" s="6"/>
    </row>
    <row r="373" spans="1:24" ht="15.75" x14ac:dyDescent="0.25">
      <c r="A373" s="15"/>
      <c r="B373" s="31"/>
      <c r="C373" s="6"/>
      <c r="D373" s="4"/>
      <c r="E373" s="220"/>
      <c r="F373" s="4"/>
      <c r="G373" s="8"/>
      <c r="H373" s="9"/>
      <c r="I373" s="6"/>
      <c r="J373" s="6"/>
      <c r="K373" s="6"/>
      <c r="L373" s="6"/>
      <c r="M373" s="6"/>
      <c r="N373" s="6"/>
      <c r="O373" s="6"/>
      <c r="P373" s="6"/>
      <c r="Q373" s="6"/>
      <c r="R373" s="6"/>
      <c r="S373" s="6"/>
      <c r="T373" s="6"/>
      <c r="U373" s="6"/>
      <c r="V373" s="6"/>
      <c r="W373" s="6"/>
      <c r="X373" s="6"/>
    </row>
    <row r="374" spans="1:24" ht="15.75" x14ac:dyDescent="0.25">
      <c r="A374" s="15"/>
      <c r="B374" s="31"/>
      <c r="C374" s="6"/>
      <c r="D374" s="4"/>
      <c r="E374" s="220"/>
      <c r="F374" s="4"/>
      <c r="G374" s="8"/>
      <c r="H374" s="9"/>
      <c r="I374" s="6"/>
      <c r="J374" s="6"/>
      <c r="K374" s="6"/>
      <c r="L374" s="6"/>
      <c r="M374" s="6"/>
      <c r="N374" s="6"/>
      <c r="O374" s="6"/>
      <c r="P374" s="6"/>
      <c r="Q374" s="6"/>
      <c r="R374" s="6"/>
      <c r="S374" s="6"/>
      <c r="T374" s="6"/>
      <c r="U374" s="6"/>
      <c r="V374" s="6"/>
      <c r="W374" s="6"/>
      <c r="X374" s="6"/>
    </row>
    <row r="375" spans="1:24" ht="15.75" x14ac:dyDescent="0.25">
      <c r="A375" s="15"/>
      <c r="B375" s="31"/>
      <c r="C375" s="6"/>
      <c r="D375" s="4"/>
      <c r="E375" s="220"/>
      <c r="F375" s="4"/>
      <c r="G375" s="8"/>
      <c r="H375" s="9"/>
      <c r="I375" s="6"/>
      <c r="J375" s="6"/>
      <c r="K375" s="6"/>
      <c r="L375" s="6"/>
      <c r="M375" s="6"/>
      <c r="N375" s="6"/>
      <c r="O375" s="6"/>
      <c r="P375" s="6"/>
      <c r="Q375" s="6"/>
      <c r="R375" s="6"/>
      <c r="S375" s="6"/>
      <c r="T375" s="6"/>
      <c r="U375" s="6"/>
      <c r="V375" s="6"/>
      <c r="W375" s="6"/>
      <c r="X375" s="6"/>
    </row>
    <row r="376" spans="1:24" ht="15.75" x14ac:dyDescent="0.25">
      <c r="A376" s="15"/>
      <c r="B376" s="31"/>
      <c r="C376" s="6"/>
      <c r="D376" s="4"/>
      <c r="E376" s="220"/>
      <c r="F376" s="4"/>
      <c r="G376" s="8"/>
      <c r="H376" s="9"/>
      <c r="I376" s="6"/>
      <c r="J376" s="6"/>
      <c r="K376" s="6"/>
      <c r="L376" s="6"/>
      <c r="M376" s="6"/>
      <c r="N376" s="6"/>
      <c r="O376" s="6"/>
      <c r="P376" s="6"/>
      <c r="Q376" s="6"/>
      <c r="R376" s="6"/>
      <c r="S376" s="6"/>
      <c r="T376" s="6"/>
      <c r="U376" s="6"/>
      <c r="V376" s="6"/>
      <c r="W376" s="6"/>
      <c r="X376" s="6"/>
    </row>
    <row r="377" spans="1:24" ht="15.75" x14ac:dyDescent="0.25">
      <c r="A377" s="15"/>
      <c r="B377" s="31"/>
      <c r="C377" s="6"/>
      <c r="D377" s="4"/>
      <c r="E377" s="220"/>
      <c r="F377" s="4"/>
      <c r="G377" s="8"/>
      <c r="H377" s="9"/>
      <c r="I377" s="6"/>
      <c r="J377" s="6"/>
      <c r="K377" s="6"/>
      <c r="L377" s="6"/>
      <c r="M377" s="6"/>
      <c r="N377" s="6"/>
      <c r="O377" s="6"/>
      <c r="P377" s="6"/>
      <c r="Q377" s="6"/>
      <c r="R377" s="6"/>
      <c r="S377" s="6"/>
      <c r="T377" s="6"/>
      <c r="U377" s="6"/>
      <c r="V377" s="6"/>
      <c r="W377" s="6"/>
      <c r="X377" s="6"/>
    </row>
    <row r="378" spans="1:24" ht="15.75" x14ac:dyDescent="0.25">
      <c r="A378" s="15"/>
      <c r="B378" s="31"/>
      <c r="C378" s="6"/>
      <c r="D378" s="4"/>
      <c r="E378" s="220"/>
      <c r="F378" s="4"/>
      <c r="G378" s="8"/>
      <c r="H378" s="9"/>
      <c r="I378" s="6"/>
      <c r="J378" s="6"/>
      <c r="K378" s="6"/>
      <c r="L378" s="6"/>
      <c r="M378" s="6"/>
      <c r="N378" s="6"/>
      <c r="O378" s="6"/>
      <c r="P378" s="6"/>
      <c r="Q378" s="6"/>
      <c r="R378" s="6"/>
      <c r="S378" s="6"/>
      <c r="T378" s="6"/>
      <c r="U378" s="6"/>
      <c r="V378" s="6"/>
      <c r="W378" s="6"/>
      <c r="X378" s="6"/>
    </row>
    <row r="379" spans="1:24" ht="15.75" x14ac:dyDescent="0.25">
      <c r="A379" s="15"/>
      <c r="B379" s="31"/>
      <c r="C379" s="6"/>
      <c r="D379" s="4"/>
      <c r="E379" s="220"/>
      <c r="F379" s="4"/>
      <c r="G379" s="8"/>
      <c r="H379" s="9"/>
      <c r="I379" s="6"/>
      <c r="J379" s="6"/>
      <c r="K379" s="6"/>
      <c r="L379" s="6"/>
      <c r="M379" s="6"/>
      <c r="N379" s="6"/>
      <c r="O379" s="6"/>
      <c r="P379" s="6"/>
      <c r="Q379" s="6"/>
      <c r="R379" s="6"/>
      <c r="S379" s="6"/>
      <c r="T379" s="6"/>
      <c r="U379" s="6"/>
      <c r="V379" s="6"/>
      <c r="W379" s="6"/>
      <c r="X379" s="6"/>
    </row>
    <row r="380" spans="1:24" ht="15.75" x14ac:dyDescent="0.25">
      <c r="A380" s="15"/>
      <c r="B380" s="31"/>
      <c r="C380" s="6"/>
      <c r="D380" s="4"/>
      <c r="E380" s="220"/>
      <c r="F380" s="4"/>
      <c r="G380" s="8"/>
      <c r="H380" s="9"/>
      <c r="I380" s="6"/>
      <c r="J380" s="6"/>
      <c r="K380" s="6"/>
      <c r="L380" s="6"/>
      <c r="M380" s="6"/>
      <c r="N380" s="6"/>
      <c r="O380" s="6"/>
      <c r="P380" s="6"/>
      <c r="Q380" s="6"/>
      <c r="R380" s="6"/>
      <c r="S380" s="6"/>
      <c r="T380" s="6"/>
      <c r="U380" s="6"/>
      <c r="V380" s="6"/>
      <c r="W380" s="6"/>
      <c r="X380" s="6"/>
    </row>
    <row r="381" spans="1:24" ht="15.75" x14ac:dyDescent="0.25">
      <c r="A381" s="15"/>
      <c r="B381" s="31"/>
      <c r="C381" s="6"/>
      <c r="D381" s="4"/>
      <c r="E381" s="220"/>
      <c r="F381" s="4"/>
      <c r="G381" s="8"/>
      <c r="H381" s="9"/>
      <c r="I381" s="6"/>
      <c r="J381" s="6"/>
      <c r="K381" s="6"/>
      <c r="L381" s="6"/>
      <c r="M381" s="6"/>
      <c r="N381" s="6"/>
      <c r="O381" s="6"/>
      <c r="P381" s="6"/>
      <c r="Q381" s="6"/>
      <c r="R381" s="6"/>
      <c r="S381" s="6"/>
      <c r="T381" s="6"/>
      <c r="U381" s="6"/>
      <c r="V381" s="6"/>
      <c r="W381" s="6"/>
      <c r="X381" s="6"/>
    </row>
    <row r="382" spans="1:24" ht="15.75" x14ac:dyDescent="0.25">
      <c r="A382" s="15"/>
      <c r="B382" s="31"/>
      <c r="C382" s="6"/>
      <c r="D382" s="4"/>
      <c r="E382" s="220"/>
      <c r="F382" s="4"/>
      <c r="G382" s="8"/>
      <c r="H382" s="9"/>
      <c r="I382" s="6"/>
      <c r="J382" s="6"/>
      <c r="K382" s="6"/>
      <c r="L382" s="6"/>
      <c r="M382" s="6"/>
      <c r="N382" s="6"/>
      <c r="O382" s="6"/>
      <c r="P382" s="6"/>
      <c r="Q382" s="6"/>
      <c r="R382" s="6"/>
      <c r="S382" s="6"/>
      <c r="T382" s="6"/>
      <c r="U382" s="6"/>
      <c r="V382" s="6"/>
      <c r="W382" s="6"/>
      <c r="X382" s="6"/>
    </row>
    <row r="383" spans="1:24" ht="15.75" x14ac:dyDescent="0.25">
      <c r="A383" s="15"/>
      <c r="B383" s="31"/>
      <c r="C383" s="6"/>
      <c r="D383" s="4"/>
      <c r="E383" s="220"/>
      <c r="F383" s="4"/>
      <c r="G383" s="8"/>
      <c r="H383" s="9"/>
      <c r="I383" s="6"/>
      <c r="J383" s="6"/>
      <c r="K383" s="6"/>
      <c r="L383" s="6"/>
      <c r="M383" s="6"/>
      <c r="N383" s="6"/>
      <c r="O383" s="6"/>
      <c r="P383" s="6"/>
      <c r="Q383" s="6"/>
      <c r="R383" s="6"/>
      <c r="S383" s="6"/>
      <c r="T383" s="6"/>
      <c r="U383" s="6"/>
      <c r="V383" s="6"/>
      <c r="W383" s="6"/>
      <c r="X383" s="6"/>
    </row>
    <row r="384" spans="1:24" ht="15.75" x14ac:dyDescent="0.25">
      <c r="A384" s="15"/>
      <c r="B384" s="31"/>
      <c r="C384" s="6"/>
      <c r="D384" s="4"/>
      <c r="E384" s="220"/>
      <c r="F384" s="4"/>
      <c r="G384" s="8"/>
      <c r="H384" s="9"/>
      <c r="I384" s="6"/>
      <c r="J384" s="6"/>
      <c r="K384" s="6"/>
      <c r="L384" s="6"/>
      <c r="M384" s="6"/>
      <c r="N384" s="6"/>
      <c r="O384" s="6"/>
      <c r="P384" s="6"/>
      <c r="Q384" s="6"/>
      <c r="R384" s="6"/>
      <c r="S384" s="6"/>
      <c r="T384" s="6"/>
      <c r="U384" s="6"/>
      <c r="V384" s="6"/>
      <c r="W384" s="6"/>
      <c r="X384" s="6"/>
    </row>
    <row r="385" spans="1:24" ht="15.75" x14ac:dyDescent="0.25">
      <c r="A385" s="15"/>
      <c r="B385" s="31"/>
      <c r="C385" s="6"/>
      <c r="D385" s="4"/>
      <c r="E385" s="220"/>
      <c r="F385" s="4"/>
      <c r="G385" s="8"/>
      <c r="H385" s="9"/>
      <c r="I385" s="6"/>
      <c r="J385" s="6"/>
      <c r="K385" s="6"/>
      <c r="L385" s="6"/>
      <c r="M385" s="6"/>
      <c r="N385" s="6"/>
      <c r="O385" s="6"/>
      <c r="P385" s="6"/>
      <c r="Q385" s="6"/>
      <c r="R385" s="6"/>
      <c r="S385" s="6"/>
      <c r="T385" s="6"/>
      <c r="U385" s="6"/>
      <c r="V385" s="6"/>
      <c r="W385" s="6"/>
      <c r="X385" s="6"/>
    </row>
    <row r="386" spans="1:24" ht="15.75" x14ac:dyDescent="0.25">
      <c r="A386" s="15"/>
      <c r="B386" s="31"/>
      <c r="C386" s="6"/>
      <c r="D386" s="4"/>
      <c r="E386" s="220"/>
      <c r="F386" s="4"/>
      <c r="G386" s="8"/>
      <c r="H386" s="9"/>
      <c r="I386" s="6"/>
      <c r="J386" s="6"/>
      <c r="K386" s="6"/>
      <c r="L386" s="6"/>
      <c r="M386" s="6"/>
      <c r="N386" s="6"/>
      <c r="O386" s="6"/>
      <c r="P386" s="6"/>
      <c r="Q386" s="6"/>
      <c r="R386" s="6"/>
      <c r="S386" s="6"/>
      <c r="T386" s="6"/>
      <c r="U386" s="6"/>
      <c r="V386" s="6"/>
      <c r="W386" s="6"/>
      <c r="X386" s="6"/>
    </row>
    <row r="387" spans="1:24" ht="15.75" x14ac:dyDescent="0.25">
      <c r="A387" s="15"/>
      <c r="B387" s="31"/>
      <c r="C387" s="6"/>
      <c r="D387" s="4"/>
      <c r="E387" s="220"/>
      <c r="F387" s="4"/>
      <c r="G387" s="8"/>
      <c r="H387" s="9"/>
      <c r="I387" s="6"/>
      <c r="J387" s="6"/>
      <c r="K387" s="6"/>
      <c r="L387" s="6"/>
      <c r="M387" s="6"/>
      <c r="N387" s="6"/>
      <c r="O387" s="6"/>
      <c r="P387" s="6"/>
      <c r="Q387" s="6"/>
      <c r="R387" s="6"/>
      <c r="S387" s="6"/>
      <c r="T387" s="6"/>
      <c r="U387" s="6"/>
      <c r="V387" s="6"/>
      <c r="W387" s="6"/>
      <c r="X387" s="6"/>
    </row>
    <row r="388" spans="1:24" ht="15.75" x14ac:dyDescent="0.25">
      <c r="A388" s="15"/>
      <c r="B388" s="31"/>
      <c r="C388" s="6"/>
      <c r="D388" s="4"/>
      <c r="E388" s="220"/>
      <c r="F388" s="4"/>
      <c r="G388" s="8"/>
      <c r="H388" s="9"/>
      <c r="I388" s="6"/>
      <c r="J388" s="6"/>
      <c r="K388" s="6"/>
      <c r="L388" s="6"/>
      <c r="M388" s="6"/>
      <c r="N388" s="6"/>
      <c r="O388" s="6"/>
      <c r="P388" s="6"/>
      <c r="Q388" s="6"/>
      <c r="R388" s="6"/>
      <c r="S388" s="6"/>
      <c r="T388" s="6"/>
      <c r="U388" s="6"/>
      <c r="V388" s="6"/>
      <c r="W388" s="6"/>
      <c r="X388" s="6"/>
    </row>
    <row r="389" spans="1:24" ht="15.75" x14ac:dyDescent="0.25">
      <c r="A389" s="15"/>
      <c r="B389" s="31"/>
      <c r="C389" s="6"/>
      <c r="D389" s="4"/>
      <c r="E389" s="220"/>
      <c r="F389" s="4"/>
      <c r="G389" s="8"/>
      <c r="H389" s="9"/>
      <c r="I389" s="6"/>
      <c r="J389" s="6"/>
      <c r="K389" s="6"/>
      <c r="L389" s="6"/>
      <c r="M389" s="6"/>
      <c r="N389" s="6"/>
      <c r="O389" s="6"/>
      <c r="P389" s="6"/>
      <c r="Q389" s="6"/>
      <c r="R389" s="6"/>
      <c r="S389" s="6"/>
      <c r="T389" s="6"/>
      <c r="U389" s="6"/>
      <c r="V389" s="6"/>
      <c r="W389" s="6"/>
      <c r="X389" s="6"/>
    </row>
    <row r="390" spans="1:24" ht="15.75" x14ac:dyDescent="0.25">
      <c r="A390" s="15"/>
      <c r="B390" s="31"/>
      <c r="C390" s="6"/>
      <c r="D390" s="4"/>
      <c r="E390" s="220"/>
      <c r="F390" s="4"/>
      <c r="G390" s="8"/>
      <c r="H390" s="9"/>
      <c r="I390" s="6"/>
      <c r="J390" s="6"/>
      <c r="K390" s="6"/>
      <c r="L390" s="6"/>
      <c r="M390" s="6"/>
      <c r="N390" s="6"/>
      <c r="O390" s="6"/>
      <c r="P390" s="6"/>
      <c r="Q390" s="6"/>
      <c r="R390" s="6"/>
      <c r="S390" s="6"/>
      <c r="T390" s="6"/>
      <c r="U390" s="6"/>
      <c r="V390" s="6"/>
      <c r="W390" s="6"/>
      <c r="X390" s="6"/>
    </row>
    <row r="391" spans="1:24" ht="15.75" x14ac:dyDescent="0.25">
      <c r="A391" s="15"/>
      <c r="B391" s="31"/>
      <c r="C391" s="6"/>
      <c r="D391" s="4"/>
      <c r="E391" s="220"/>
      <c r="F391" s="4"/>
      <c r="G391" s="8"/>
      <c r="H391" s="9"/>
      <c r="I391" s="6"/>
      <c r="J391" s="6"/>
      <c r="K391" s="6"/>
      <c r="L391" s="6"/>
      <c r="M391" s="6"/>
      <c r="N391" s="6"/>
      <c r="O391" s="6"/>
      <c r="P391" s="6"/>
      <c r="Q391" s="6"/>
      <c r="R391" s="6"/>
      <c r="S391" s="6"/>
      <c r="T391" s="6"/>
      <c r="U391" s="6"/>
      <c r="V391" s="6"/>
      <c r="W391" s="6"/>
      <c r="X391" s="6"/>
    </row>
    <row r="392" spans="1:24" ht="15.75" x14ac:dyDescent="0.25">
      <c r="A392" s="15"/>
      <c r="B392" s="31"/>
      <c r="C392" s="6"/>
      <c r="D392" s="4"/>
      <c r="E392" s="220"/>
      <c r="F392" s="4"/>
      <c r="G392" s="8"/>
      <c r="H392" s="9"/>
      <c r="I392" s="6"/>
      <c r="J392" s="6"/>
      <c r="K392" s="6"/>
      <c r="L392" s="6"/>
      <c r="M392" s="6"/>
      <c r="N392" s="6"/>
      <c r="O392" s="6"/>
      <c r="P392" s="6"/>
      <c r="Q392" s="6"/>
      <c r="R392" s="6"/>
      <c r="S392" s="6"/>
      <c r="T392" s="6"/>
      <c r="U392" s="6"/>
      <c r="V392" s="6"/>
      <c r="W392" s="6"/>
      <c r="X392" s="6"/>
    </row>
    <row r="393" spans="1:24" ht="15.75" x14ac:dyDescent="0.25">
      <c r="A393" s="15"/>
      <c r="B393" s="31"/>
      <c r="C393" s="6"/>
      <c r="D393" s="4"/>
      <c r="E393" s="220"/>
      <c r="F393" s="4"/>
      <c r="G393" s="8"/>
      <c r="H393" s="9"/>
      <c r="I393" s="6"/>
      <c r="J393" s="6"/>
      <c r="K393" s="6"/>
      <c r="L393" s="6"/>
      <c r="M393" s="6"/>
      <c r="N393" s="6"/>
      <c r="O393" s="6"/>
      <c r="P393" s="6"/>
      <c r="Q393" s="6"/>
      <c r="R393" s="6"/>
      <c r="S393" s="6"/>
      <c r="T393" s="6"/>
      <c r="U393" s="6"/>
      <c r="V393" s="6"/>
      <c r="W393" s="6"/>
      <c r="X393" s="6"/>
    </row>
    <row r="394" spans="1:24" ht="15.75" x14ac:dyDescent="0.25">
      <c r="A394" s="15"/>
      <c r="B394" s="31"/>
      <c r="C394" s="6"/>
      <c r="D394" s="4"/>
      <c r="E394" s="220"/>
      <c r="F394" s="4"/>
      <c r="G394" s="8"/>
      <c r="H394" s="9"/>
      <c r="I394" s="6"/>
      <c r="J394" s="6"/>
      <c r="K394" s="6"/>
      <c r="L394" s="6"/>
      <c r="M394" s="6"/>
      <c r="N394" s="6"/>
      <c r="O394" s="6"/>
      <c r="P394" s="6"/>
      <c r="Q394" s="6"/>
      <c r="R394" s="6"/>
      <c r="S394" s="6"/>
      <c r="T394" s="6"/>
      <c r="U394" s="6"/>
      <c r="V394" s="6"/>
      <c r="W394" s="6"/>
      <c r="X394" s="6"/>
    </row>
    <row r="395" spans="1:24" ht="15.75" x14ac:dyDescent="0.25">
      <c r="A395" s="15"/>
      <c r="B395" s="31"/>
      <c r="C395" s="6"/>
      <c r="D395" s="4"/>
      <c r="E395" s="220"/>
      <c r="F395" s="4"/>
      <c r="G395" s="8"/>
      <c r="H395" s="9"/>
      <c r="I395" s="6"/>
      <c r="J395" s="6"/>
      <c r="K395" s="6"/>
      <c r="L395" s="6"/>
      <c r="M395" s="6"/>
      <c r="N395" s="6"/>
      <c r="O395" s="6"/>
      <c r="P395" s="6"/>
      <c r="Q395" s="6"/>
      <c r="R395" s="6"/>
      <c r="S395" s="6"/>
      <c r="T395" s="6"/>
      <c r="U395" s="6"/>
      <c r="V395" s="6"/>
      <c r="W395" s="6"/>
      <c r="X395" s="6"/>
    </row>
    <row r="396" spans="1:24" ht="15.75" x14ac:dyDescent="0.25">
      <c r="A396" s="15"/>
      <c r="B396" s="31"/>
      <c r="C396" s="6"/>
      <c r="D396" s="4"/>
      <c r="E396" s="220"/>
      <c r="F396" s="4"/>
      <c r="G396" s="8"/>
      <c r="H396" s="9"/>
      <c r="I396" s="6"/>
      <c r="J396" s="6"/>
      <c r="K396" s="6"/>
      <c r="L396" s="6"/>
      <c r="M396" s="6"/>
      <c r="N396" s="6"/>
      <c r="O396" s="6"/>
      <c r="P396" s="6"/>
      <c r="Q396" s="6"/>
      <c r="R396" s="6"/>
      <c r="S396" s="6"/>
      <c r="T396" s="6"/>
      <c r="U396" s="6"/>
      <c r="V396" s="6"/>
      <c r="W396" s="6"/>
      <c r="X396" s="6"/>
    </row>
    <row r="397" spans="1:24" ht="15.75" x14ac:dyDescent="0.25">
      <c r="A397" s="15"/>
      <c r="B397" s="31"/>
      <c r="C397" s="6"/>
      <c r="D397" s="4"/>
      <c r="E397" s="220"/>
      <c r="F397" s="4"/>
      <c r="G397" s="8"/>
      <c r="H397" s="9"/>
      <c r="I397" s="6"/>
      <c r="J397" s="6"/>
      <c r="K397" s="6"/>
      <c r="L397" s="6"/>
      <c r="M397" s="6"/>
      <c r="N397" s="6"/>
      <c r="O397" s="6"/>
      <c r="P397" s="6"/>
      <c r="Q397" s="6"/>
      <c r="R397" s="6"/>
      <c r="S397" s="6"/>
      <c r="T397" s="6"/>
      <c r="U397" s="6"/>
      <c r="V397" s="6"/>
      <c r="W397" s="6"/>
      <c r="X397" s="6"/>
    </row>
    <row r="398" spans="1:24" ht="15.75" x14ac:dyDescent="0.25">
      <c r="A398" s="15"/>
      <c r="B398" s="31"/>
      <c r="C398" s="6"/>
      <c r="D398" s="4"/>
      <c r="E398" s="220"/>
      <c r="F398" s="4"/>
      <c r="G398" s="8"/>
      <c r="H398" s="9"/>
      <c r="I398" s="6"/>
      <c r="J398" s="6"/>
      <c r="K398" s="6"/>
      <c r="L398" s="6"/>
      <c r="M398" s="6"/>
      <c r="N398" s="6"/>
      <c r="O398" s="6"/>
      <c r="P398" s="6"/>
      <c r="Q398" s="6"/>
      <c r="R398" s="6"/>
      <c r="S398" s="6"/>
      <c r="T398" s="6"/>
      <c r="U398" s="6"/>
      <c r="V398" s="6"/>
      <c r="W398" s="6"/>
      <c r="X398" s="6"/>
    </row>
    <row r="399" spans="1:24" ht="15.75" x14ac:dyDescent="0.25">
      <c r="A399" s="15"/>
      <c r="B399" s="31"/>
      <c r="C399" s="6"/>
      <c r="D399" s="4"/>
      <c r="E399" s="220"/>
      <c r="F399" s="4"/>
      <c r="G399" s="8"/>
      <c r="H399" s="9"/>
      <c r="I399" s="6"/>
      <c r="J399" s="6"/>
      <c r="K399" s="6"/>
      <c r="L399" s="6"/>
      <c r="M399" s="6"/>
      <c r="N399" s="6"/>
      <c r="O399" s="6"/>
      <c r="P399" s="6"/>
      <c r="Q399" s="6"/>
      <c r="R399" s="6"/>
      <c r="S399" s="6"/>
      <c r="T399" s="6"/>
      <c r="U399" s="6"/>
      <c r="V399" s="6"/>
      <c r="W399" s="6"/>
      <c r="X399" s="6"/>
    </row>
    <row r="400" spans="1:24" ht="15.75" x14ac:dyDescent="0.25">
      <c r="A400" s="15"/>
      <c r="B400" s="31"/>
      <c r="C400" s="6"/>
      <c r="D400" s="4"/>
      <c r="E400" s="220"/>
      <c r="F400" s="4"/>
      <c r="G400" s="8"/>
      <c r="H400" s="9"/>
      <c r="I400" s="6"/>
      <c r="J400" s="6"/>
      <c r="K400" s="6"/>
      <c r="L400" s="6"/>
      <c r="M400" s="6"/>
      <c r="N400" s="6"/>
      <c r="O400" s="6"/>
      <c r="P400" s="6"/>
      <c r="Q400" s="6"/>
      <c r="R400" s="6"/>
      <c r="S400" s="6"/>
      <c r="T400" s="6"/>
      <c r="U400" s="6"/>
      <c r="V400" s="6"/>
      <c r="W400" s="6"/>
      <c r="X400" s="6"/>
    </row>
    <row r="401" spans="1:24" ht="15.75" x14ac:dyDescent="0.25">
      <c r="A401" s="15"/>
      <c r="B401" s="31"/>
      <c r="C401" s="6"/>
      <c r="D401" s="4"/>
      <c r="E401" s="220"/>
      <c r="F401" s="4"/>
      <c r="G401" s="8"/>
      <c r="H401" s="9"/>
      <c r="I401" s="6"/>
      <c r="J401" s="6"/>
      <c r="K401" s="6"/>
      <c r="L401" s="6"/>
      <c r="M401" s="6"/>
      <c r="N401" s="6"/>
      <c r="O401" s="6"/>
      <c r="P401" s="6"/>
      <c r="Q401" s="6"/>
      <c r="R401" s="6"/>
      <c r="S401" s="6"/>
      <c r="T401" s="6"/>
      <c r="U401" s="6"/>
      <c r="V401" s="6"/>
      <c r="W401" s="6"/>
      <c r="X401" s="6"/>
    </row>
    <row r="402" spans="1:24" ht="15.75" x14ac:dyDescent="0.25">
      <c r="A402" s="15"/>
      <c r="B402" s="31"/>
      <c r="C402" s="6"/>
      <c r="D402" s="4"/>
      <c r="E402" s="220"/>
      <c r="F402" s="4"/>
      <c r="G402" s="8"/>
      <c r="H402" s="9"/>
      <c r="I402" s="6"/>
      <c r="J402" s="6"/>
      <c r="K402" s="6"/>
      <c r="L402" s="6"/>
      <c r="M402" s="6"/>
      <c r="N402" s="6"/>
      <c r="O402" s="6"/>
      <c r="P402" s="6"/>
      <c r="Q402" s="6"/>
      <c r="R402" s="6"/>
      <c r="S402" s="6"/>
      <c r="T402" s="6"/>
      <c r="U402" s="6"/>
      <c r="V402" s="6"/>
      <c r="W402" s="6"/>
      <c r="X402" s="6"/>
    </row>
    <row r="403" spans="1:24" ht="15.75" x14ac:dyDescent="0.25">
      <c r="A403" s="15"/>
      <c r="B403" s="31"/>
      <c r="C403" s="6"/>
      <c r="D403" s="4"/>
      <c r="E403" s="220"/>
      <c r="F403" s="4"/>
      <c r="G403" s="8"/>
      <c r="H403" s="9"/>
      <c r="I403" s="6"/>
      <c r="J403" s="6"/>
      <c r="K403" s="6"/>
      <c r="L403" s="6"/>
      <c r="M403" s="6"/>
      <c r="N403" s="6"/>
      <c r="O403" s="6"/>
      <c r="P403" s="6"/>
      <c r="Q403" s="6"/>
      <c r="R403" s="6"/>
      <c r="S403" s="6"/>
      <c r="T403" s="6"/>
      <c r="U403" s="6"/>
      <c r="V403" s="6"/>
      <c r="W403" s="6"/>
      <c r="X403" s="6"/>
    </row>
    <row r="404" spans="1:24" ht="15.75" x14ac:dyDescent="0.25">
      <c r="A404" s="15"/>
      <c r="B404" s="31"/>
      <c r="C404" s="6"/>
      <c r="D404" s="4"/>
      <c r="E404" s="220"/>
      <c r="F404" s="4"/>
      <c r="G404" s="8"/>
      <c r="H404" s="9"/>
      <c r="I404" s="6"/>
      <c r="J404" s="6"/>
      <c r="K404" s="6"/>
      <c r="L404" s="6"/>
      <c r="M404" s="6"/>
      <c r="N404" s="6"/>
      <c r="O404" s="6"/>
      <c r="P404" s="6"/>
      <c r="Q404" s="6"/>
      <c r="R404" s="6"/>
      <c r="S404" s="6"/>
      <c r="T404" s="6"/>
      <c r="U404" s="6"/>
      <c r="V404" s="6"/>
      <c r="W404" s="6"/>
      <c r="X404" s="6"/>
    </row>
    <row r="405" spans="1:24" ht="15.75" x14ac:dyDescent="0.25">
      <c r="A405" s="15"/>
      <c r="B405" s="31"/>
      <c r="C405" s="6"/>
      <c r="D405" s="4"/>
      <c r="E405" s="220"/>
      <c r="F405" s="4"/>
      <c r="G405" s="8"/>
      <c r="H405" s="9"/>
      <c r="I405" s="6"/>
      <c r="J405" s="6"/>
      <c r="K405" s="6"/>
      <c r="L405" s="6"/>
      <c r="M405" s="6"/>
      <c r="N405" s="6"/>
      <c r="O405" s="6"/>
      <c r="P405" s="6"/>
      <c r="Q405" s="6"/>
      <c r="R405" s="6"/>
      <c r="S405" s="6"/>
      <c r="T405" s="6"/>
      <c r="U405" s="6"/>
      <c r="V405" s="6"/>
      <c r="W405" s="6"/>
      <c r="X405" s="6"/>
    </row>
    <row r="406" spans="1:24" ht="15.75" x14ac:dyDescent="0.25">
      <c r="A406" s="15"/>
      <c r="B406" s="31"/>
      <c r="C406" s="6"/>
      <c r="D406" s="4"/>
      <c r="E406" s="220"/>
      <c r="F406" s="4"/>
      <c r="G406" s="8"/>
      <c r="H406" s="9"/>
      <c r="I406" s="6"/>
      <c r="J406" s="6"/>
      <c r="K406" s="6"/>
      <c r="L406" s="6"/>
      <c r="M406" s="6"/>
      <c r="N406" s="6"/>
      <c r="O406" s="6"/>
      <c r="P406" s="6"/>
      <c r="Q406" s="6"/>
      <c r="R406" s="6"/>
      <c r="S406" s="6"/>
      <c r="T406" s="6"/>
      <c r="U406" s="6"/>
      <c r="V406" s="6"/>
      <c r="W406" s="6"/>
      <c r="X406" s="6"/>
    </row>
    <row r="407" spans="1:24" ht="15.75" x14ac:dyDescent="0.25">
      <c r="A407" s="15"/>
      <c r="B407" s="31"/>
      <c r="C407" s="6"/>
      <c r="D407" s="4"/>
      <c r="E407" s="220"/>
      <c r="F407" s="4"/>
      <c r="G407" s="8"/>
      <c r="H407" s="9"/>
      <c r="I407" s="6"/>
      <c r="J407" s="6"/>
      <c r="K407" s="6"/>
      <c r="L407" s="6"/>
      <c r="M407" s="6"/>
      <c r="N407" s="6"/>
      <c r="O407" s="6"/>
      <c r="P407" s="6"/>
      <c r="Q407" s="6"/>
      <c r="R407" s="6"/>
      <c r="S407" s="6"/>
      <c r="T407" s="6"/>
      <c r="U407" s="6"/>
      <c r="V407" s="6"/>
      <c r="W407" s="6"/>
      <c r="X407" s="6"/>
    </row>
    <row r="408" spans="1:24" ht="15.75" x14ac:dyDescent="0.25">
      <c r="A408" s="15"/>
      <c r="B408" s="31"/>
      <c r="C408" s="6"/>
      <c r="D408" s="4"/>
      <c r="E408" s="220"/>
      <c r="F408" s="4"/>
      <c r="G408" s="8"/>
      <c r="H408" s="9"/>
      <c r="I408" s="6"/>
      <c r="J408" s="6"/>
      <c r="K408" s="6"/>
      <c r="L408" s="6"/>
      <c r="M408" s="6"/>
      <c r="N408" s="6"/>
      <c r="O408" s="6"/>
      <c r="P408" s="6"/>
      <c r="Q408" s="6"/>
      <c r="R408" s="6"/>
      <c r="S408" s="6"/>
      <c r="T408" s="6"/>
      <c r="U408" s="6"/>
      <c r="V408" s="6"/>
      <c r="W408" s="6"/>
      <c r="X408" s="6"/>
    </row>
    <row r="409" spans="1:24" ht="15.75" x14ac:dyDescent="0.25">
      <c r="A409" s="15"/>
      <c r="B409" s="31"/>
      <c r="C409" s="6"/>
      <c r="D409" s="4"/>
      <c r="E409" s="220"/>
      <c r="F409" s="4"/>
      <c r="G409" s="8"/>
      <c r="H409" s="9"/>
      <c r="I409" s="6"/>
      <c r="J409" s="6"/>
      <c r="K409" s="6"/>
      <c r="L409" s="6"/>
      <c r="M409" s="6"/>
      <c r="N409" s="6"/>
      <c r="O409" s="6"/>
      <c r="P409" s="6"/>
      <c r="Q409" s="6"/>
      <c r="R409" s="6"/>
      <c r="S409" s="6"/>
      <c r="T409" s="6"/>
      <c r="U409" s="6"/>
      <c r="V409" s="6"/>
      <c r="W409" s="6"/>
      <c r="X409" s="6"/>
    </row>
    <row r="410" spans="1:24" ht="15.75" x14ac:dyDescent="0.25">
      <c r="A410" s="15"/>
      <c r="B410" s="31"/>
      <c r="C410" s="6"/>
      <c r="D410" s="4"/>
      <c r="E410" s="220"/>
      <c r="F410" s="4"/>
      <c r="G410" s="8"/>
      <c r="H410" s="9"/>
      <c r="I410" s="6"/>
      <c r="J410" s="6"/>
      <c r="K410" s="6"/>
      <c r="L410" s="6"/>
      <c r="M410" s="6"/>
      <c r="N410" s="6"/>
      <c r="O410" s="6"/>
      <c r="P410" s="6"/>
      <c r="Q410" s="6"/>
      <c r="R410" s="6"/>
      <c r="S410" s="6"/>
      <c r="T410" s="6"/>
      <c r="U410" s="6"/>
      <c r="V410" s="6"/>
      <c r="W410" s="6"/>
      <c r="X410" s="6"/>
    </row>
    <row r="411" spans="1:24" ht="15.75" x14ac:dyDescent="0.25">
      <c r="A411" s="15"/>
      <c r="B411" s="31"/>
      <c r="C411" s="6"/>
      <c r="D411" s="4"/>
      <c r="E411" s="220"/>
      <c r="F411" s="4"/>
      <c r="G411" s="8"/>
      <c r="H411" s="9"/>
      <c r="I411" s="6"/>
      <c r="J411" s="6"/>
      <c r="K411" s="6"/>
      <c r="L411" s="6"/>
      <c r="M411" s="6"/>
      <c r="N411" s="6"/>
      <c r="O411" s="6"/>
      <c r="P411" s="6"/>
      <c r="Q411" s="6"/>
      <c r="R411" s="6"/>
      <c r="S411" s="6"/>
      <c r="T411" s="6"/>
      <c r="U411" s="6"/>
      <c r="V411" s="6"/>
      <c r="W411" s="6"/>
      <c r="X411" s="6"/>
    </row>
    <row r="412" spans="1:24" ht="15.75" x14ac:dyDescent="0.25">
      <c r="A412" s="15"/>
      <c r="B412" s="31"/>
      <c r="C412" s="6"/>
      <c r="D412" s="4"/>
      <c r="E412" s="220"/>
      <c r="F412" s="4"/>
      <c r="G412" s="8"/>
      <c r="H412" s="9"/>
      <c r="I412" s="6"/>
      <c r="J412" s="6"/>
      <c r="K412" s="6"/>
      <c r="L412" s="6"/>
      <c r="M412" s="6"/>
      <c r="N412" s="6"/>
      <c r="O412" s="6"/>
      <c r="P412" s="6"/>
      <c r="Q412" s="6"/>
      <c r="R412" s="6"/>
      <c r="S412" s="6"/>
      <c r="T412" s="6"/>
      <c r="U412" s="6"/>
      <c r="V412" s="6"/>
      <c r="W412" s="6"/>
      <c r="X412" s="6"/>
    </row>
    <row r="413" spans="1:24" ht="15.75" x14ac:dyDescent="0.25">
      <c r="A413" s="15"/>
      <c r="B413" s="31"/>
      <c r="C413" s="6"/>
      <c r="D413" s="4"/>
      <c r="E413" s="220"/>
      <c r="F413" s="4"/>
      <c r="G413" s="8"/>
      <c r="H413" s="9"/>
      <c r="I413" s="6"/>
      <c r="J413" s="6"/>
      <c r="K413" s="6"/>
      <c r="L413" s="6"/>
      <c r="M413" s="6"/>
      <c r="N413" s="6"/>
      <c r="O413" s="6"/>
      <c r="P413" s="6"/>
      <c r="Q413" s="6"/>
      <c r="R413" s="6"/>
      <c r="S413" s="6"/>
      <c r="T413" s="6"/>
      <c r="U413" s="6"/>
      <c r="V413" s="6"/>
      <c r="W413" s="6"/>
      <c r="X413" s="6"/>
    </row>
    <row r="414" spans="1:24" ht="15.75" x14ac:dyDescent="0.25">
      <c r="A414" s="15"/>
      <c r="B414" s="31"/>
      <c r="C414" s="6"/>
      <c r="D414" s="4"/>
      <c r="E414" s="220"/>
      <c r="F414" s="4"/>
      <c r="G414" s="8"/>
      <c r="H414" s="9"/>
      <c r="I414" s="6"/>
      <c r="J414" s="6"/>
      <c r="K414" s="6"/>
      <c r="L414" s="6"/>
      <c r="M414" s="6"/>
      <c r="N414" s="6"/>
      <c r="O414" s="6"/>
      <c r="P414" s="6"/>
      <c r="Q414" s="6"/>
      <c r="R414" s="6"/>
      <c r="S414" s="6"/>
      <c r="T414" s="6"/>
      <c r="U414" s="6"/>
      <c r="V414" s="6"/>
      <c r="W414" s="6"/>
      <c r="X414" s="6"/>
    </row>
    <row r="415" spans="1:24" ht="15.75" x14ac:dyDescent="0.25">
      <c r="A415" s="15"/>
      <c r="B415" s="31"/>
      <c r="C415" s="6"/>
      <c r="D415" s="4"/>
      <c r="E415" s="220"/>
      <c r="F415" s="4"/>
      <c r="G415" s="8"/>
      <c r="H415" s="9"/>
      <c r="I415" s="6"/>
      <c r="J415" s="6"/>
      <c r="K415" s="6"/>
      <c r="L415" s="6"/>
      <c r="M415" s="6"/>
      <c r="N415" s="6"/>
      <c r="O415" s="6"/>
      <c r="P415" s="6"/>
      <c r="Q415" s="6"/>
      <c r="R415" s="6"/>
      <c r="S415" s="6"/>
      <c r="T415" s="6"/>
      <c r="U415" s="6"/>
      <c r="V415" s="6"/>
      <c r="W415" s="6"/>
      <c r="X415" s="6"/>
    </row>
    <row r="416" spans="1:24" ht="15.75" x14ac:dyDescent="0.25">
      <c r="A416" s="15"/>
      <c r="B416" s="31"/>
      <c r="C416" s="6"/>
      <c r="D416" s="4"/>
      <c r="E416" s="220"/>
      <c r="F416" s="4"/>
      <c r="G416" s="8"/>
      <c r="H416" s="9"/>
      <c r="I416" s="6"/>
      <c r="J416" s="6"/>
      <c r="K416" s="6"/>
      <c r="L416" s="6"/>
      <c r="M416" s="6"/>
      <c r="N416" s="6"/>
      <c r="O416" s="6"/>
      <c r="P416" s="6"/>
      <c r="Q416" s="6"/>
      <c r="R416" s="6"/>
      <c r="S416" s="6"/>
      <c r="T416" s="6"/>
      <c r="U416" s="6"/>
      <c r="V416" s="6"/>
      <c r="W416" s="6"/>
      <c r="X416" s="6"/>
    </row>
    <row r="417" spans="1:24" ht="15.75" x14ac:dyDescent="0.25">
      <c r="A417" s="15"/>
      <c r="B417" s="31"/>
      <c r="C417" s="6"/>
      <c r="D417" s="4"/>
      <c r="E417" s="220"/>
      <c r="F417" s="4"/>
      <c r="G417" s="8"/>
      <c r="H417" s="9"/>
      <c r="I417" s="6"/>
      <c r="J417" s="6"/>
      <c r="K417" s="6"/>
      <c r="L417" s="6"/>
      <c r="M417" s="6"/>
      <c r="N417" s="6"/>
      <c r="O417" s="6"/>
      <c r="P417" s="6"/>
      <c r="Q417" s="6"/>
      <c r="R417" s="6"/>
      <c r="S417" s="6"/>
      <c r="T417" s="6"/>
      <c r="U417" s="6"/>
      <c r="V417" s="6"/>
      <c r="W417" s="6"/>
      <c r="X417" s="6"/>
    </row>
    <row r="418" spans="1:24" ht="15.75" x14ac:dyDescent="0.25">
      <c r="A418" s="15"/>
      <c r="B418" s="31"/>
      <c r="C418" s="6"/>
      <c r="D418" s="4"/>
      <c r="E418" s="220"/>
      <c r="F418" s="4"/>
      <c r="G418" s="8"/>
      <c r="H418" s="9"/>
      <c r="I418" s="6"/>
      <c r="J418" s="6"/>
      <c r="K418" s="6"/>
      <c r="L418" s="6"/>
      <c r="M418" s="6"/>
      <c r="N418" s="6"/>
      <c r="O418" s="6"/>
      <c r="P418" s="6"/>
      <c r="Q418" s="6"/>
      <c r="R418" s="6"/>
      <c r="S418" s="6"/>
      <c r="T418" s="6"/>
      <c r="U418" s="6"/>
      <c r="V418" s="6"/>
      <c r="W418" s="6"/>
      <c r="X418" s="6"/>
    </row>
    <row r="419" spans="1:24" ht="15.75" x14ac:dyDescent="0.25">
      <c r="A419" s="15"/>
      <c r="B419" s="31"/>
      <c r="C419" s="6"/>
      <c r="D419" s="4"/>
      <c r="E419" s="220"/>
      <c r="F419" s="4"/>
      <c r="G419" s="8"/>
      <c r="H419" s="9"/>
      <c r="I419" s="6"/>
      <c r="J419" s="6"/>
      <c r="K419" s="6"/>
      <c r="L419" s="6"/>
      <c r="M419" s="6"/>
      <c r="N419" s="6"/>
      <c r="O419" s="6"/>
      <c r="P419" s="6"/>
      <c r="Q419" s="6"/>
      <c r="R419" s="6"/>
      <c r="S419" s="6"/>
      <c r="T419" s="6"/>
      <c r="U419" s="6"/>
      <c r="V419" s="6"/>
      <c r="W419" s="6"/>
      <c r="X419" s="6"/>
    </row>
    <row r="420" spans="1:24" ht="15.75" x14ac:dyDescent="0.25">
      <c r="A420" s="15"/>
      <c r="B420" s="31"/>
      <c r="C420" s="6"/>
      <c r="D420" s="4"/>
      <c r="E420" s="220"/>
      <c r="F420" s="4"/>
      <c r="G420" s="8"/>
      <c r="H420" s="9"/>
      <c r="I420" s="6"/>
      <c r="J420" s="6"/>
      <c r="K420" s="6"/>
      <c r="L420" s="6"/>
      <c r="M420" s="6"/>
      <c r="N420" s="6"/>
      <c r="O420" s="6"/>
      <c r="P420" s="6"/>
      <c r="Q420" s="6"/>
      <c r="R420" s="6"/>
      <c r="S420" s="6"/>
      <c r="T420" s="6"/>
      <c r="U420" s="6"/>
      <c r="V420" s="6"/>
      <c r="W420" s="6"/>
      <c r="X420" s="6"/>
    </row>
    <row r="421" spans="1:24" ht="15.75" x14ac:dyDescent="0.25">
      <c r="A421" s="15"/>
      <c r="B421" s="31"/>
      <c r="C421" s="6"/>
      <c r="D421" s="4"/>
      <c r="E421" s="220"/>
      <c r="F421" s="4"/>
      <c r="G421" s="8"/>
      <c r="H421" s="9"/>
      <c r="I421" s="6"/>
      <c r="J421" s="6"/>
      <c r="K421" s="6"/>
      <c r="L421" s="6"/>
      <c r="M421" s="6"/>
      <c r="N421" s="6"/>
      <c r="O421" s="6"/>
      <c r="P421" s="6"/>
      <c r="Q421" s="6"/>
      <c r="R421" s="6"/>
      <c r="S421" s="6"/>
      <c r="T421" s="6"/>
      <c r="U421" s="6"/>
      <c r="V421" s="6"/>
      <c r="W421" s="6"/>
      <c r="X421" s="6"/>
    </row>
    <row r="422" spans="1:24" ht="15.75" x14ac:dyDescent="0.25">
      <c r="A422" s="15"/>
      <c r="B422" s="31"/>
      <c r="C422" s="6"/>
      <c r="D422" s="4"/>
      <c r="E422" s="220"/>
      <c r="F422" s="4"/>
      <c r="G422" s="8"/>
      <c r="H422" s="9"/>
      <c r="I422" s="6"/>
      <c r="J422" s="6"/>
      <c r="K422" s="6"/>
      <c r="L422" s="6"/>
      <c r="M422" s="6"/>
      <c r="N422" s="6"/>
      <c r="O422" s="6"/>
      <c r="P422" s="6"/>
      <c r="Q422" s="6"/>
      <c r="R422" s="6"/>
      <c r="S422" s="6"/>
      <c r="T422" s="6"/>
      <c r="U422" s="6"/>
      <c r="V422" s="6"/>
      <c r="W422" s="6"/>
      <c r="X422" s="6"/>
    </row>
    <row r="423" spans="1:24" ht="15.75" x14ac:dyDescent="0.25">
      <c r="A423" s="15"/>
      <c r="B423" s="31"/>
      <c r="C423" s="6"/>
      <c r="D423" s="4"/>
      <c r="E423" s="220"/>
      <c r="F423" s="4"/>
      <c r="G423" s="8"/>
      <c r="H423" s="9"/>
      <c r="I423" s="6"/>
      <c r="J423" s="6"/>
      <c r="K423" s="6"/>
      <c r="L423" s="6"/>
      <c r="M423" s="6"/>
      <c r="N423" s="6"/>
      <c r="O423" s="6"/>
      <c r="P423" s="6"/>
      <c r="Q423" s="6"/>
      <c r="R423" s="6"/>
      <c r="S423" s="6"/>
      <c r="T423" s="6"/>
      <c r="U423" s="6"/>
      <c r="V423" s="6"/>
      <c r="W423" s="6"/>
      <c r="X423" s="6"/>
    </row>
    <row r="424" spans="1:24" ht="15.75" x14ac:dyDescent="0.25">
      <c r="A424" s="15"/>
      <c r="B424" s="31"/>
      <c r="C424" s="6"/>
      <c r="D424" s="4"/>
      <c r="E424" s="220"/>
      <c r="F424" s="4"/>
      <c r="G424" s="8"/>
      <c r="H424" s="9"/>
      <c r="I424" s="6"/>
      <c r="J424" s="6"/>
      <c r="K424" s="6"/>
      <c r="L424" s="6"/>
      <c r="M424" s="6"/>
      <c r="N424" s="6"/>
      <c r="O424" s="6"/>
      <c r="P424" s="6"/>
      <c r="Q424" s="6"/>
      <c r="R424" s="6"/>
      <c r="S424" s="6"/>
      <c r="T424" s="6"/>
      <c r="U424" s="6"/>
      <c r="V424" s="6"/>
      <c r="W424" s="6"/>
      <c r="X424" s="6"/>
    </row>
    <row r="425" spans="1:24" ht="15.75" x14ac:dyDescent="0.25">
      <c r="A425" s="15"/>
      <c r="B425" s="31"/>
      <c r="C425" s="6"/>
      <c r="D425" s="4"/>
      <c r="E425" s="220"/>
      <c r="F425" s="4"/>
      <c r="G425" s="8"/>
      <c r="H425" s="9"/>
      <c r="I425" s="6"/>
      <c r="J425" s="6"/>
      <c r="K425" s="6"/>
      <c r="L425" s="6"/>
      <c r="M425" s="6"/>
      <c r="N425" s="6"/>
      <c r="O425" s="6"/>
      <c r="P425" s="6"/>
      <c r="Q425" s="6"/>
      <c r="R425" s="6"/>
      <c r="S425" s="6"/>
      <c r="T425" s="6"/>
      <c r="U425" s="6"/>
      <c r="V425" s="6"/>
      <c r="W425" s="6"/>
      <c r="X425" s="6"/>
    </row>
    <row r="426" spans="1:24" ht="15.75" x14ac:dyDescent="0.25">
      <c r="A426" s="15"/>
      <c r="B426" s="31"/>
      <c r="C426" s="6"/>
      <c r="D426" s="4"/>
      <c r="E426" s="220"/>
      <c r="F426" s="4"/>
      <c r="G426" s="8"/>
      <c r="H426" s="9"/>
      <c r="I426" s="6"/>
      <c r="J426" s="6"/>
      <c r="K426" s="6"/>
      <c r="L426" s="6"/>
      <c r="M426" s="6"/>
      <c r="N426" s="6"/>
      <c r="O426" s="6"/>
      <c r="P426" s="6"/>
      <c r="Q426" s="6"/>
      <c r="R426" s="6"/>
      <c r="S426" s="6"/>
      <c r="T426" s="6"/>
      <c r="U426" s="6"/>
      <c r="V426" s="6"/>
      <c r="W426" s="6"/>
      <c r="X426" s="6"/>
    </row>
    <row r="427" spans="1:24" ht="15.75" x14ac:dyDescent="0.25">
      <c r="A427" s="15"/>
      <c r="B427" s="31"/>
      <c r="C427" s="6"/>
      <c r="D427" s="4"/>
      <c r="E427" s="220"/>
      <c r="F427" s="4"/>
      <c r="G427" s="8"/>
      <c r="H427" s="9"/>
      <c r="I427" s="6"/>
      <c r="J427" s="6"/>
      <c r="K427" s="6"/>
      <c r="L427" s="6"/>
      <c r="M427" s="6"/>
      <c r="N427" s="6"/>
      <c r="O427" s="6"/>
      <c r="P427" s="6"/>
      <c r="Q427" s="6"/>
      <c r="R427" s="6"/>
      <c r="S427" s="6"/>
      <c r="T427" s="6"/>
      <c r="U427" s="6"/>
      <c r="V427" s="6"/>
      <c r="W427" s="6"/>
      <c r="X427" s="6"/>
    </row>
    <row r="428" spans="1:24" ht="15.75" x14ac:dyDescent="0.25">
      <c r="A428" s="15"/>
      <c r="B428" s="31"/>
      <c r="C428" s="6"/>
      <c r="D428" s="4"/>
      <c r="E428" s="220"/>
      <c r="F428" s="4"/>
      <c r="G428" s="8"/>
      <c r="H428" s="9"/>
      <c r="I428" s="6"/>
      <c r="J428" s="6"/>
      <c r="K428" s="6"/>
      <c r="L428" s="6"/>
      <c r="M428" s="6"/>
      <c r="N428" s="6"/>
      <c r="O428" s="6"/>
      <c r="P428" s="6"/>
      <c r="Q428" s="6"/>
      <c r="R428" s="6"/>
      <c r="S428" s="6"/>
      <c r="T428" s="6"/>
      <c r="U428" s="6"/>
      <c r="V428" s="6"/>
      <c r="W428" s="6"/>
      <c r="X428" s="6"/>
    </row>
    <row r="429" spans="1:24" ht="15.75" x14ac:dyDescent="0.25">
      <c r="A429" s="15"/>
      <c r="B429" s="31"/>
      <c r="C429" s="6"/>
      <c r="D429" s="4"/>
      <c r="E429" s="220"/>
      <c r="F429" s="4"/>
      <c r="G429" s="8"/>
      <c r="H429" s="9"/>
      <c r="I429" s="6"/>
      <c r="J429" s="6"/>
      <c r="K429" s="6"/>
      <c r="L429" s="6"/>
      <c r="M429" s="6"/>
      <c r="N429" s="6"/>
      <c r="O429" s="6"/>
      <c r="P429" s="6"/>
      <c r="Q429" s="6"/>
      <c r="R429" s="6"/>
      <c r="S429" s="6"/>
      <c r="T429" s="6"/>
      <c r="U429" s="6"/>
      <c r="V429" s="6"/>
      <c r="W429" s="6"/>
      <c r="X429" s="6"/>
    </row>
    <row r="430" spans="1:24" ht="15.75" x14ac:dyDescent="0.25">
      <c r="A430" s="15"/>
      <c r="B430" s="31"/>
      <c r="C430" s="6"/>
      <c r="D430" s="4"/>
      <c r="E430" s="220"/>
      <c r="F430" s="4"/>
      <c r="G430" s="8"/>
      <c r="H430" s="9"/>
      <c r="I430" s="6"/>
      <c r="J430" s="6"/>
      <c r="K430" s="6"/>
      <c r="L430" s="6"/>
      <c r="M430" s="6"/>
      <c r="N430" s="6"/>
      <c r="O430" s="6"/>
      <c r="P430" s="6"/>
      <c r="Q430" s="6"/>
      <c r="R430" s="6"/>
      <c r="S430" s="6"/>
      <c r="T430" s="6"/>
      <c r="U430" s="6"/>
      <c r="V430" s="6"/>
      <c r="W430" s="6"/>
      <c r="X430" s="6"/>
    </row>
    <row r="431" spans="1:24" ht="15.75" x14ac:dyDescent="0.25">
      <c r="A431" s="15"/>
      <c r="B431" s="31"/>
      <c r="C431" s="6"/>
      <c r="D431" s="4"/>
      <c r="E431" s="220"/>
      <c r="F431" s="4"/>
      <c r="G431" s="8"/>
      <c r="H431" s="9"/>
      <c r="I431" s="6"/>
      <c r="J431" s="6"/>
      <c r="K431" s="6"/>
      <c r="L431" s="6"/>
      <c r="M431" s="6"/>
      <c r="N431" s="6"/>
      <c r="O431" s="6"/>
      <c r="P431" s="6"/>
      <c r="Q431" s="6"/>
      <c r="R431" s="6"/>
      <c r="S431" s="6"/>
      <c r="T431" s="6"/>
      <c r="U431" s="6"/>
      <c r="V431" s="6"/>
      <c r="W431" s="6"/>
      <c r="X431" s="6"/>
    </row>
    <row r="432" spans="1:24" ht="15.75" x14ac:dyDescent="0.25">
      <c r="A432" s="15"/>
      <c r="B432" s="31"/>
      <c r="C432" s="6"/>
      <c r="D432" s="4"/>
      <c r="E432" s="220"/>
      <c r="F432" s="4"/>
      <c r="G432" s="8"/>
      <c r="H432" s="9"/>
      <c r="I432" s="6"/>
      <c r="J432" s="6"/>
      <c r="K432" s="6"/>
      <c r="L432" s="6"/>
      <c r="M432" s="6"/>
      <c r="N432" s="6"/>
      <c r="O432" s="6"/>
      <c r="P432" s="6"/>
      <c r="Q432" s="6"/>
      <c r="R432" s="6"/>
      <c r="S432" s="6"/>
      <c r="T432" s="6"/>
      <c r="U432" s="6"/>
      <c r="V432" s="6"/>
      <c r="W432" s="6"/>
      <c r="X432" s="6"/>
    </row>
    <row r="433" spans="1:24" ht="15.75" x14ac:dyDescent="0.25">
      <c r="A433" s="15"/>
      <c r="B433" s="31"/>
      <c r="C433" s="6"/>
      <c r="D433" s="4"/>
      <c r="E433" s="220"/>
      <c r="F433" s="4"/>
      <c r="G433" s="8"/>
      <c r="H433" s="9"/>
      <c r="I433" s="6"/>
      <c r="J433" s="6"/>
      <c r="K433" s="6"/>
      <c r="L433" s="6"/>
      <c r="M433" s="6"/>
      <c r="N433" s="6"/>
      <c r="O433" s="6"/>
      <c r="P433" s="6"/>
      <c r="Q433" s="6"/>
      <c r="R433" s="6"/>
      <c r="S433" s="6"/>
      <c r="T433" s="6"/>
      <c r="U433" s="6"/>
      <c r="V433" s="6"/>
      <c r="W433" s="6"/>
      <c r="X433" s="6"/>
    </row>
    <row r="434" spans="1:24" ht="15.75" x14ac:dyDescent="0.25">
      <c r="A434" s="15"/>
      <c r="B434" s="31"/>
      <c r="C434" s="6"/>
      <c r="D434" s="4"/>
      <c r="E434" s="220"/>
      <c r="F434" s="4"/>
      <c r="G434" s="8"/>
      <c r="H434" s="9"/>
      <c r="I434" s="6"/>
      <c r="J434" s="6"/>
      <c r="K434" s="6"/>
      <c r="L434" s="6"/>
      <c r="M434" s="6"/>
      <c r="N434" s="6"/>
      <c r="O434" s="6"/>
      <c r="P434" s="6"/>
      <c r="Q434" s="6"/>
      <c r="R434" s="6"/>
      <c r="S434" s="6"/>
      <c r="T434" s="6"/>
      <c r="U434" s="6"/>
      <c r="V434" s="6"/>
      <c r="W434" s="6"/>
      <c r="X434" s="6"/>
    </row>
    <row r="435" spans="1:24" ht="15.75" x14ac:dyDescent="0.25">
      <c r="A435" s="15"/>
      <c r="B435" s="31"/>
      <c r="C435" s="6"/>
      <c r="D435" s="4"/>
      <c r="E435" s="220"/>
      <c r="F435" s="4"/>
      <c r="G435" s="8"/>
      <c r="H435" s="9"/>
      <c r="I435" s="6"/>
      <c r="J435" s="6"/>
      <c r="K435" s="6"/>
      <c r="L435" s="6"/>
      <c r="M435" s="6"/>
      <c r="N435" s="6"/>
      <c r="O435" s="6"/>
      <c r="P435" s="6"/>
      <c r="Q435" s="6"/>
      <c r="R435" s="6"/>
      <c r="S435" s="6"/>
      <c r="T435" s="6"/>
      <c r="U435" s="6"/>
      <c r="V435" s="6"/>
      <c r="W435" s="6"/>
      <c r="X435" s="6"/>
    </row>
    <row r="436" spans="1:24" ht="15.75" x14ac:dyDescent="0.25">
      <c r="A436" s="15"/>
      <c r="B436" s="31"/>
      <c r="C436" s="6"/>
      <c r="D436" s="4"/>
      <c r="E436" s="220"/>
      <c r="F436" s="4"/>
      <c r="G436" s="8"/>
      <c r="H436" s="9"/>
      <c r="I436" s="6"/>
      <c r="J436" s="6"/>
      <c r="K436" s="6"/>
      <c r="L436" s="6"/>
      <c r="M436" s="6"/>
      <c r="N436" s="6"/>
      <c r="O436" s="6"/>
      <c r="P436" s="6"/>
      <c r="Q436" s="6"/>
      <c r="R436" s="6"/>
      <c r="S436" s="6"/>
      <c r="T436" s="6"/>
      <c r="U436" s="6"/>
      <c r="V436" s="6"/>
      <c r="W436" s="6"/>
      <c r="X436" s="6"/>
    </row>
    <row r="437" spans="1:24" ht="15.75" x14ac:dyDescent="0.25">
      <c r="A437" s="15"/>
      <c r="B437" s="31"/>
      <c r="C437" s="6"/>
      <c r="D437" s="4"/>
      <c r="E437" s="220"/>
      <c r="F437" s="4"/>
      <c r="G437" s="8"/>
      <c r="H437" s="9"/>
      <c r="I437" s="6"/>
      <c r="J437" s="6"/>
      <c r="K437" s="6"/>
      <c r="L437" s="6"/>
      <c r="M437" s="6"/>
      <c r="N437" s="6"/>
      <c r="O437" s="6"/>
      <c r="P437" s="6"/>
      <c r="Q437" s="6"/>
      <c r="R437" s="6"/>
      <c r="S437" s="6"/>
      <c r="T437" s="6"/>
      <c r="U437" s="6"/>
      <c r="V437" s="6"/>
      <c r="W437" s="6"/>
      <c r="X437" s="6"/>
    </row>
    <row r="438" spans="1:24" ht="15.75" x14ac:dyDescent="0.25">
      <c r="A438" s="15"/>
      <c r="B438" s="31"/>
      <c r="C438" s="6"/>
      <c r="D438" s="4"/>
      <c r="E438" s="220"/>
      <c r="F438" s="4"/>
      <c r="G438" s="8"/>
      <c r="H438" s="9"/>
      <c r="I438" s="6"/>
      <c r="J438" s="6"/>
      <c r="K438" s="6"/>
      <c r="L438" s="6"/>
      <c r="M438" s="6"/>
      <c r="N438" s="6"/>
      <c r="O438" s="6"/>
      <c r="P438" s="6"/>
      <c r="Q438" s="6"/>
      <c r="R438" s="6"/>
      <c r="S438" s="6"/>
      <c r="T438" s="6"/>
      <c r="U438" s="6"/>
      <c r="V438" s="6"/>
      <c r="W438" s="6"/>
      <c r="X438" s="6"/>
    </row>
    <row r="439" spans="1:24" ht="15.75" x14ac:dyDescent="0.25">
      <c r="A439" s="15"/>
      <c r="B439" s="31"/>
      <c r="C439" s="6"/>
      <c r="D439" s="4"/>
      <c r="E439" s="220"/>
      <c r="F439" s="4"/>
      <c r="G439" s="8"/>
      <c r="H439" s="9"/>
      <c r="I439" s="6"/>
      <c r="J439" s="6"/>
      <c r="K439" s="6"/>
      <c r="L439" s="6"/>
      <c r="M439" s="6"/>
      <c r="N439" s="6"/>
      <c r="O439" s="6"/>
      <c r="P439" s="6"/>
      <c r="Q439" s="6"/>
      <c r="R439" s="6"/>
      <c r="S439" s="6"/>
      <c r="T439" s="6"/>
      <c r="U439" s="6"/>
      <c r="V439" s="6"/>
      <c r="W439" s="6"/>
      <c r="X439" s="6"/>
    </row>
    <row r="440" spans="1:24" ht="15.75" x14ac:dyDescent="0.25">
      <c r="A440" s="15"/>
      <c r="B440" s="31"/>
      <c r="C440" s="6"/>
      <c r="D440" s="4"/>
      <c r="E440" s="220"/>
      <c r="F440" s="4"/>
      <c r="G440" s="8"/>
      <c r="H440" s="9"/>
      <c r="I440" s="6"/>
      <c r="J440" s="6"/>
      <c r="K440" s="6"/>
      <c r="L440" s="6"/>
      <c r="M440" s="6"/>
      <c r="N440" s="6"/>
      <c r="O440" s="6"/>
      <c r="P440" s="6"/>
      <c r="Q440" s="6"/>
      <c r="R440" s="6"/>
      <c r="S440" s="6"/>
      <c r="T440" s="6"/>
      <c r="U440" s="6"/>
      <c r="V440" s="6"/>
      <c r="W440" s="6"/>
      <c r="X440" s="6"/>
    </row>
    <row r="441" spans="1:24" ht="15.75" x14ac:dyDescent="0.25">
      <c r="A441" s="15"/>
      <c r="B441" s="31"/>
      <c r="C441" s="6"/>
      <c r="D441" s="4"/>
      <c r="E441" s="220"/>
      <c r="F441" s="4"/>
      <c r="G441" s="8"/>
      <c r="H441" s="9"/>
      <c r="I441" s="6"/>
      <c r="J441" s="6"/>
      <c r="K441" s="6"/>
      <c r="L441" s="6"/>
      <c r="M441" s="6"/>
      <c r="N441" s="6"/>
      <c r="O441" s="6"/>
      <c r="P441" s="6"/>
      <c r="Q441" s="6"/>
      <c r="R441" s="6"/>
      <c r="S441" s="6"/>
      <c r="T441" s="6"/>
      <c r="U441" s="6"/>
      <c r="V441" s="6"/>
      <c r="W441" s="6"/>
      <c r="X441" s="6"/>
    </row>
    <row r="442" spans="1:24" ht="15.75" x14ac:dyDescent="0.25">
      <c r="A442" s="15"/>
      <c r="B442" s="31"/>
      <c r="C442" s="6"/>
      <c r="D442" s="4"/>
      <c r="E442" s="220"/>
      <c r="F442" s="4"/>
      <c r="G442" s="8"/>
      <c r="H442" s="9"/>
      <c r="I442" s="6"/>
      <c r="J442" s="6"/>
      <c r="K442" s="6"/>
      <c r="L442" s="6"/>
      <c r="M442" s="6"/>
      <c r="N442" s="6"/>
      <c r="O442" s="6"/>
      <c r="P442" s="6"/>
      <c r="Q442" s="6"/>
      <c r="R442" s="6"/>
      <c r="S442" s="6"/>
      <c r="T442" s="6"/>
      <c r="U442" s="6"/>
      <c r="V442" s="6"/>
      <c r="W442" s="6"/>
      <c r="X442" s="6"/>
    </row>
    <row r="443" spans="1:24" ht="15.75" x14ac:dyDescent="0.25">
      <c r="A443" s="15"/>
      <c r="B443" s="31"/>
      <c r="C443" s="6"/>
      <c r="D443" s="4"/>
      <c r="E443" s="220"/>
      <c r="F443" s="4"/>
      <c r="G443" s="8"/>
      <c r="H443" s="9"/>
      <c r="I443" s="6"/>
      <c r="J443" s="6"/>
      <c r="K443" s="6"/>
      <c r="L443" s="6"/>
      <c r="M443" s="6"/>
      <c r="N443" s="6"/>
      <c r="O443" s="6"/>
      <c r="P443" s="6"/>
      <c r="Q443" s="6"/>
      <c r="R443" s="6"/>
      <c r="S443" s="6"/>
      <c r="T443" s="6"/>
      <c r="U443" s="6"/>
      <c r="V443" s="6"/>
      <c r="W443" s="6"/>
      <c r="X443" s="6"/>
    </row>
    <row r="444" spans="1:24" ht="15.75" x14ac:dyDescent="0.25">
      <c r="A444" s="15"/>
      <c r="B444" s="31"/>
      <c r="C444" s="6"/>
      <c r="D444" s="4"/>
      <c r="E444" s="220"/>
      <c r="F444" s="4"/>
      <c r="G444" s="8"/>
      <c r="H444" s="9"/>
      <c r="I444" s="6"/>
      <c r="J444" s="6"/>
      <c r="K444" s="6"/>
      <c r="L444" s="6"/>
      <c r="M444" s="6"/>
      <c r="N444" s="6"/>
      <c r="O444" s="6"/>
      <c r="P444" s="6"/>
      <c r="Q444" s="6"/>
      <c r="R444" s="6"/>
      <c r="S444" s="6"/>
      <c r="T444" s="6"/>
      <c r="U444" s="6"/>
      <c r="V444" s="6"/>
      <c r="W444" s="6"/>
      <c r="X444" s="6"/>
    </row>
    <row r="445" spans="1:24" ht="15.75" x14ac:dyDescent="0.25">
      <c r="A445" s="15"/>
      <c r="B445" s="31"/>
      <c r="C445" s="6"/>
      <c r="D445" s="4"/>
      <c r="E445" s="220"/>
      <c r="F445" s="4"/>
      <c r="G445" s="8"/>
      <c r="H445" s="9"/>
      <c r="I445" s="6"/>
      <c r="J445" s="6"/>
      <c r="K445" s="6"/>
      <c r="L445" s="6"/>
      <c r="M445" s="6"/>
      <c r="N445" s="6"/>
      <c r="O445" s="6"/>
      <c r="P445" s="6"/>
      <c r="Q445" s="6"/>
      <c r="R445" s="6"/>
      <c r="S445" s="6"/>
      <c r="T445" s="6"/>
      <c r="U445" s="6"/>
      <c r="V445" s="6"/>
      <c r="W445" s="6"/>
      <c r="X445" s="6"/>
    </row>
    <row r="446" spans="1:24" ht="15.75" x14ac:dyDescent="0.25">
      <c r="A446" s="15"/>
      <c r="B446" s="31"/>
      <c r="C446" s="6"/>
      <c r="D446" s="4"/>
      <c r="E446" s="220"/>
      <c r="F446" s="4"/>
      <c r="G446" s="8"/>
      <c r="H446" s="9"/>
      <c r="I446" s="6"/>
      <c r="J446" s="6"/>
      <c r="K446" s="6"/>
      <c r="L446" s="6"/>
      <c r="M446" s="6"/>
      <c r="N446" s="6"/>
      <c r="O446" s="6"/>
      <c r="P446" s="6"/>
      <c r="Q446" s="6"/>
      <c r="R446" s="6"/>
      <c r="S446" s="6"/>
      <c r="T446" s="6"/>
      <c r="U446" s="6"/>
      <c r="V446" s="6"/>
      <c r="W446" s="6"/>
      <c r="X446" s="6"/>
    </row>
    <row r="447" spans="1:24" ht="15.75" x14ac:dyDescent="0.25">
      <c r="A447" s="15"/>
      <c r="B447" s="31"/>
      <c r="C447" s="6"/>
      <c r="D447" s="4"/>
      <c r="E447" s="220"/>
      <c r="F447" s="4"/>
      <c r="G447" s="8"/>
      <c r="H447" s="9"/>
      <c r="I447" s="6"/>
      <c r="J447" s="6"/>
      <c r="K447" s="6"/>
      <c r="L447" s="6"/>
      <c r="M447" s="6"/>
      <c r="N447" s="6"/>
      <c r="O447" s="6"/>
      <c r="P447" s="6"/>
      <c r="Q447" s="6"/>
      <c r="R447" s="6"/>
      <c r="S447" s="6"/>
      <c r="T447" s="6"/>
      <c r="U447" s="6"/>
      <c r="V447" s="6"/>
      <c r="W447" s="6"/>
      <c r="X447" s="6"/>
    </row>
    <row r="448" spans="1:24" ht="15.75" x14ac:dyDescent="0.25">
      <c r="A448" s="15"/>
      <c r="B448" s="31"/>
      <c r="C448" s="6"/>
      <c r="D448" s="4"/>
      <c r="E448" s="220"/>
      <c r="F448" s="4"/>
      <c r="G448" s="8"/>
      <c r="H448" s="9"/>
      <c r="I448" s="6"/>
      <c r="J448" s="6"/>
      <c r="K448" s="6"/>
      <c r="L448" s="6"/>
      <c r="M448" s="6"/>
      <c r="N448" s="6"/>
      <c r="O448" s="6"/>
      <c r="P448" s="6"/>
      <c r="Q448" s="6"/>
      <c r="R448" s="6"/>
      <c r="S448" s="6"/>
      <c r="T448" s="6"/>
      <c r="U448" s="6"/>
      <c r="V448" s="6"/>
      <c r="W448" s="6"/>
      <c r="X448" s="6"/>
    </row>
    <row r="449" spans="1:24" ht="15.75" x14ac:dyDescent="0.25">
      <c r="A449" s="15"/>
      <c r="B449" s="31"/>
      <c r="C449" s="6"/>
      <c r="D449" s="4"/>
      <c r="E449" s="220"/>
      <c r="F449" s="4"/>
      <c r="G449" s="8"/>
      <c r="H449" s="9"/>
      <c r="I449" s="6"/>
      <c r="J449" s="6"/>
      <c r="K449" s="6"/>
      <c r="L449" s="6"/>
      <c r="M449" s="6"/>
      <c r="N449" s="6"/>
      <c r="O449" s="6"/>
      <c r="P449" s="6"/>
      <c r="Q449" s="6"/>
      <c r="R449" s="6"/>
      <c r="S449" s="6"/>
      <c r="T449" s="6"/>
      <c r="U449" s="6"/>
      <c r="V449" s="6"/>
      <c r="W449" s="6"/>
      <c r="X449" s="6"/>
    </row>
    <row r="450" spans="1:24" ht="15.75" x14ac:dyDescent="0.25">
      <c r="A450" s="15"/>
      <c r="B450" s="31"/>
      <c r="C450" s="6"/>
      <c r="D450" s="4"/>
      <c r="E450" s="220"/>
      <c r="F450" s="4"/>
      <c r="G450" s="8"/>
      <c r="H450" s="9"/>
      <c r="I450" s="6"/>
      <c r="J450" s="6"/>
      <c r="K450" s="6"/>
      <c r="L450" s="6"/>
      <c r="M450" s="6"/>
      <c r="N450" s="6"/>
      <c r="O450" s="6"/>
      <c r="P450" s="6"/>
      <c r="Q450" s="6"/>
      <c r="R450" s="6"/>
      <c r="S450" s="6"/>
      <c r="T450" s="6"/>
      <c r="U450" s="6"/>
      <c r="V450" s="6"/>
      <c r="W450" s="6"/>
      <c r="X450" s="6"/>
    </row>
    <row r="451" spans="1:24" ht="15.75" x14ac:dyDescent="0.25">
      <c r="A451" s="15"/>
      <c r="B451" s="31"/>
      <c r="C451" s="6"/>
      <c r="D451" s="4"/>
      <c r="E451" s="220"/>
      <c r="F451" s="4"/>
      <c r="G451" s="8"/>
      <c r="H451" s="9"/>
      <c r="I451" s="6"/>
      <c r="J451" s="6"/>
      <c r="K451" s="6"/>
      <c r="L451" s="6"/>
      <c r="M451" s="6"/>
      <c r="N451" s="6"/>
      <c r="O451" s="6"/>
      <c r="P451" s="6"/>
      <c r="Q451" s="6"/>
      <c r="R451" s="6"/>
      <c r="S451" s="6"/>
      <c r="T451" s="6"/>
      <c r="U451" s="6"/>
      <c r="V451" s="6"/>
      <c r="W451" s="6"/>
      <c r="X451" s="6"/>
    </row>
    <row r="452" spans="1:24" ht="15.75" x14ac:dyDescent="0.25">
      <c r="A452" s="15"/>
      <c r="B452" s="31"/>
      <c r="C452" s="6"/>
      <c r="D452" s="4"/>
      <c r="E452" s="220"/>
      <c r="F452" s="4"/>
      <c r="G452" s="8"/>
      <c r="H452" s="9"/>
      <c r="I452" s="6"/>
      <c r="J452" s="6"/>
      <c r="K452" s="6"/>
      <c r="L452" s="6"/>
      <c r="M452" s="6"/>
      <c r="N452" s="6"/>
      <c r="O452" s="6"/>
      <c r="P452" s="6"/>
      <c r="Q452" s="6"/>
      <c r="R452" s="6"/>
      <c r="S452" s="6"/>
      <c r="T452" s="6"/>
      <c r="U452" s="6"/>
      <c r="V452" s="6"/>
      <c r="W452" s="6"/>
      <c r="X452" s="6"/>
    </row>
    <row r="453" spans="1:24" ht="15.75" x14ac:dyDescent="0.25">
      <c r="A453" s="15"/>
      <c r="B453" s="31"/>
      <c r="C453" s="6"/>
      <c r="D453" s="4"/>
      <c r="E453" s="220"/>
      <c r="F453" s="4"/>
      <c r="G453" s="8"/>
      <c r="H453" s="9"/>
      <c r="I453" s="6"/>
      <c r="J453" s="6"/>
      <c r="K453" s="6"/>
      <c r="L453" s="6"/>
      <c r="M453" s="6"/>
      <c r="N453" s="6"/>
      <c r="O453" s="6"/>
      <c r="P453" s="6"/>
      <c r="Q453" s="6"/>
      <c r="R453" s="6"/>
      <c r="S453" s="6"/>
      <c r="T453" s="6"/>
      <c r="U453" s="6"/>
      <c r="V453" s="6"/>
      <c r="W453" s="6"/>
      <c r="X453" s="6"/>
    </row>
    <row r="454" spans="1:24" ht="15.75" x14ac:dyDescent="0.25">
      <c r="A454" s="15"/>
      <c r="B454" s="31"/>
      <c r="C454" s="6"/>
      <c r="D454" s="4"/>
      <c r="E454" s="220"/>
      <c r="F454" s="4"/>
      <c r="G454" s="8"/>
      <c r="H454" s="9"/>
      <c r="I454" s="6"/>
      <c r="J454" s="6"/>
      <c r="K454" s="6"/>
      <c r="L454" s="6"/>
      <c r="M454" s="6"/>
      <c r="N454" s="6"/>
      <c r="O454" s="6"/>
      <c r="P454" s="6"/>
      <c r="Q454" s="6"/>
      <c r="R454" s="6"/>
      <c r="S454" s="6"/>
      <c r="T454" s="6"/>
      <c r="U454" s="6"/>
      <c r="V454" s="6"/>
      <c r="W454" s="6"/>
      <c r="X454" s="6"/>
    </row>
    <row r="455" spans="1:24" ht="15.75" x14ac:dyDescent="0.25">
      <c r="A455" s="15"/>
      <c r="B455" s="31"/>
      <c r="C455" s="6"/>
      <c r="D455" s="4"/>
      <c r="E455" s="220"/>
      <c r="F455" s="4"/>
      <c r="G455" s="8"/>
      <c r="H455" s="9"/>
      <c r="I455" s="6"/>
      <c r="J455" s="6"/>
      <c r="K455" s="6"/>
      <c r="L455" s="6"/>
      <c r="M455" s="6"/>
      <c r="N455" s="6"/>
      <c r="O455" s="6"/>
      <c r="P455" s="6"/>
      <c r="Q455" s="6"/>
      <c r="R455" s="6"/>
      <c r="S455" s="6"/>
      <c r="T455" s="6"/>
      <c r="U455" s="6"/>
      <c r="V455" s="6"/>
      <c r="W455" s="6"/>
      <c r="X455" s="6"/>
    </row>
    <row r="456" spans="1:24" ht="15.75" x14ac:dyDescent="0.25">
      <c r="A456" s="15"/>
      <c r="B456" s="31"/>
      <c r="C456" s="6"/>
      <c r="D456" s="4"/>
      <c r="E456" s="220"/>
      <c r="F456" s="4"/>
      <c r="G456" s="8"/>
      <c r="H456" s="9"/>
      <c r="I456" s="6"/>
      <c r="J456" s="6"/>
      <c r="K456" s="6"/>
      <c r="L456" s="6"/>
      <c r="M456" s="6"/>
      <c r="N456" s="6"/>
      <c r="O456" s="6"/>
      <c r="P456" s="6"/>
      <c r="Q456" s="6"/>
      <c r="R456" s="6"/>
      <c r="S456" s="6"/>
      <c r="T456" s="6"/>
      <c r="U456" s="6"/>
      <c r="V456" s="6"/>
      <c r="W456" s="6"/>
      <c r="X456" s="6"/>
    </row>
    <row r="457" spans="1:24" ht="15.75" x14ac:dyDescent="0.25">
      <c r="A457" s="15"/>
      <c r="B457" s="31"/>
      <c r="C457" s="6"/>
      <c r="D457" s="4"/>
      <c r="E457" s="220"/>
      <c r="F457" s="4"/>
      <c r="G457" s="8"/>
      <c r="H457" s="9"/>
      <c r="I457" s="6"/>
      <c r="J457" s="6"/>
      <c r="K457" s="6"/>
      <c r="L457" s="6"/>
      <c r="M457" s="6"/>
      <c r="N457" s="6"/>
      <c r="O457" s="6"/>
      <c r="P457" s="6"/>
      <c r="Q457" s="6"/>
      <c r="R457" s="6"/>
      <c r="S457" s="6"/>
      <c r="T457" s="6"/>
      <c r="U457" s="6"/>
      <c r="V457" s="6"/>
      <c r="W457" s="6"/>
      <c r="X457" s="6"/>
    </row>
    <row r="458" spans="1:24" ht="15.75" x14ac:dyDescent="0.25">
      <c r="A458" s="15"/>
      <c r="B458" s="31"/>
      <c r="C458" s="6"/>
      <c r="D458" s="4"/>
      <c r="E458" s="220"/>
      <c r="F458" s="4"/>
      <c r="G458" s="8"/>
      <c r="H458" s="9"/>
      <c r="I458" s="6"/>
      <c r="J458" s="6"/>
      <c r="K458" s="6"/>
      <c r="L458" s="6"/>
      <c r="M458" s="6"/>
      <c r="N458" s="6"/>
      <c r="O458" s="6"/>
      <c r="P458" s="6"/>
      <c r="Q458" s="6"/>
      <c r="R458" s="6"/>
      <c r="S458" s="6"/>
      <c r="T458" s="6"/>
      <c r="U458" s="6"/>
      <c r="V458" s="6"/>
      <c r="W458" s="6"/>
      <c r="X458" s="6"/>
    </row>
    <row r="459" spans="1:24" ht="15.75" x14ac:dyDescent="0.25">
      <c r="A459" s="15"/>
      <c r="B459" s="31"/>
      <c r="C459" s="6"/>
      <c r="D459" s="4"/>
      <c r="E459" s="220"/>
      <c r="F459" s="4"/>
      <c r="G459" s="8"/>
      <c r="H459" s="9"/>
      <c r="I459" s="6"/>
      <c r="J459" s="6"/>
      <c r="K459" s="6"/>
      <c r="L459" s="6"/>
      <c r="M459" s="6"/>
      <c r="N459" s="6"/>
      <c r="O459" s="6"/>
      <c r="P459" s="6"/>
      <c r="Q459" s="6"/>
      <c r="R459" s="6"/>
      <c r="S459" s="6"/>
      <c r="T459" s="6"/>
      <c r="U459" s="6"/>
      <c r="V459" s="6"/>
      <c r="W459" s="6"/>
      <c r="X459" s="6"/>
    </row>
    <row r="460" spans="1:24" ht="15.75" x14ac:dyDescent="0.25">
      <c r="A460" s="15"/>
      <c r="B460" s="31"/>
      <c r="C460" s="6"/>
      <c r="D460" s="4"/>
      <c r="E460" s="220"/>
      <c r="F460" s="4"/>
      <c r="G460" s="8"/>
      <c r="H460" s="9"/>
      <c r="I460" s="6"/>
      <c r="J460" s="6"/>
      <c r="K460" s="6"/>
      <c r="L460" s="6"/>
      <c r="M460" s="6"/>
      <c r="N460" s="6"/>
      <c r="O460" s="6"/>
      <c r="P460" s="6"/>
      <c r="Q460" s="6"/>
      <c r="R460" s="6"/>
      <c r="S460" s="6"/>
      <c r="T460" s="6"/>
      <c r="U460" s="6"/>
      <c r="V460" s="6"/>
      <c r="W460" s="6"/>
      <c r="X460" s="6"/>
    </row>
    <row r="461" spans="1:24" ht="15.75" x14ac:dyDescent="0.25">
      <c r="A461" s="15"/>
      <c r="B461" s="31"/>
      <c r="C461" s="6"/>
      <c r="D461" s="4"/>
      <c r="E461" s="220"/>
      <c r="F461" s="4"/>
      <c r="G461" s="8"/>
      <c r="H461" s="9"/>
      <c r="I461" s="6"/>
      <c r="J461" s="6"/>
      <c r="K461" s="6"/>
      <c r="L461" s="6"/>
      <c r="M461" s="6"/>
      <c r="N461" s="6"/>
      <c r="O461" s="6"/>
      <c r="P461" s="6"/>
      <c r="Q461" s="6"/>
      <c r="R461" s="6"/>
      <c r="S461" s="6"/>
      <c r="T461" s="6"/>
      <c r="U461" s="6"/>
      <c r="V461" s="6"/>
      <c r="W461" s="6"/>
      <c r="X461" s="6"/>
    </row>
    <row r="462" spans="1:24" ht="15.75" x14ac:dyDescent="0.25">
      <c r="A462" s="15"/>
      <c r="B462" s="31"/>
      <c r="C462" s="6"/>
      <c r="D462" s="4"/>
      <c r="E462" s="220"/>
      <c r="F462" s="4"/>
      <c r="G462" s="8"/>
      <c r="H462" s="9"/>
      <c r="I462" s="6"/>
      <c r="J462" s="6"/>
      <c r="K462" s="6"/>
      <c r="L462" s="6"/>
      <c r="M462" s="6"/>
      <c r="N462" s="6"/>
      <c r="O462" s="6"/>
      <c r="P462" s="6"/>
      <c r="Q462" s="6"/>
      <c r="R462" s="6"/>
      <c r="S462" s="6"/>
      <c r="T462" s="6"/>
      <c r="U462" s="6"/>
      <c r="V462" s="6"/>
      <c r="W462" s="6"/>
      <c r="X462" s="6"/>
    </row>
    <row r="463" spans="1:24" ht="15.75" x14ac:dyDescent="0.25">
      <c r="A463" s="15"/>
      <c r="B463" s="31"/>
      <c r="C463" s="6"/>
      <c r="D463" s="4"/>
      <c r="E463" s="220"/>
      <c r="F463" s="4"/>
      <c r="G463" s="8"/>
      <c r="H463" s="9"/>
      <c r="I463" s="6"/>
      <c r="J463" s="6"/>
      <c r="K463" s="6"/>
      <c r="L463" s="6"/>
      <c r="M463" s="6"/>
      <c r="N463" s="6"/>
      <c r="O463" s="6"/>
      <c r="P463" s="6"/>
      <c r="Q463" s="6"/>
      <c r="R463" s="6"/>
      <c r="S463" s="6"/>
      <c r="T463" s="6"/>
      <c r="U463" s="6"/>
      <c r="V463" s="6"/>
      <c r="W463" s="6"/>
      <c r="X463" s="6"/>
    </row>
    <row r="464" spans="1:24" ht="15.75" x14ac:dyDescent="0.25">
      <c r="A464" s="15"/>
      <c r="B464" s="31"/>
      <c r="C464" s="6"/>
      <c r="D464" s="4"/>
      <c r="E464" s="220"/>
      <c r="F464" s="4"/>
      <c r="G464" s="8"/>
      <c r="H464" s="9"/>
      <c r="I464" s="6"/>
      <c r="J464" s="6"/>
      <c r="K464" s="6"/>
      <c r="L464" s="6"/>
      <c r="M464" s="6"/>
      <c r="N464" s="6"/>
      <c r="O464" s="6"/>
      <c r="P464" s="6"/>
      <c r="Q464" s="6"/>
      <c r="R464" s="6"/>
      <c r="S464" s="6"/>
      <c r="T464" s="6"/>
      <c r="U464" s="6"/>
      <c r="V464" s="6"/>
      <c r="W464" s="6"/>
      <c r="X464" s="6"/>
    </row>
    <row r="465" spans="1:24" ht="15.75" x14ac:dyDescent="0.25">
      <c r="A465" s="15"/>
      <c r="B465" s="31"/>
      <c r="C465" s="6"/>
      <c r="D465" s="4"/>
      <c r="E465" s="220"/>
      <c r="F465" s="4"/>
      <c r="G465" s="8"/>
      <c r="H465" s="9"/>
      <c r="I465" s="6"/>
      <c r="J465" s="6"/>
      <c r="K465" s="6"/>
      <c r="L465" s="6"/>
      <c r="M465" s="6"/>
      <c r="N465" s="6"/>
      <c r="O465" s="6"/>
      <c r="P465" s="6"/>
      <c r="Q465" s="6"/>
      <c r="R465" s="6"/>
      <c r="S465" s="6"/>
      <c r="T465" s="6"/>
      <c r="U465" s="6"/>
      <c r="V465" s="6"/>
      <c r="W465" s="6"/>
      <c r="X465" s="6"/>
    </row>
    <row r="466" spans="1:24" ht="15.75" x14ac:dyDescent="0.25">
      <c r="A466" s="15"/>
      <c r="B466" s="31"/>
      <c r="C466" s="6"/>
      <c r="D466" s="4"/>
      <c r="E466" s="220"/>
      <c r="F466" s="4"/>
      <c r="G466" s="8"/>
      <c r="H466" s="9"/>
      <c r="I466" s="6"/>
      <c r="J466" s="6"/>
      <c r="K466" s="6"/>
      <c r="L466" s="6"/>
      <c r="M466" s="6"/>
      <c r="N466" s="6"/>
      <c r="O466" s="6"/>
      <c r="P466" s="6"/>
      <c r="Q466" s="6"/>
      <c r="R466" s="6"/>
      <c r="S466" s="6"/>
      <c r="T466" s="6"/>
      <c r="U466" s="6"/>
      <c r="V466" s="6"/>
      <c r="W466" s="6"/>
      <c r="X466" s="6"/>
    </row>
    <row r="467" spans="1:24" ht="15.75" x14ac:dyDescent="0.25">
      <c r="A467" s="15"/>
      <c r="B467" s="31"/>
      <c r="C467" s="6"/>
      <c r="D467" s="4"/>
      <c r="E467" s="220"/>
      <c r="F467" s="4"/>
      <c r="G467" s="8"/>
      <c r="H467" s="9"/>
      <c r="I467" s="6"/>
      <c r="J467" s="6"/>
      <c r="K467" s="6"/>
      <c r="L467" s="6"/>
      <c r="M467" s="6"/>
      <c r="N467" s="6"/>
      <c r="O467" s="6"/>
      <c r="P467" s="6"/>
      <c r="Q467" s="6"/>
      <c r="R467" s="6"/>
      <c r="S467" s="6"/>
      <c r="T467" s="6"/>
      <c r="U467" s="6"/>
      <c r="V467" s="6"/>
      <c r="W467" s="6"/>
      <c r="X467" s="6"/>
    </row>
    <row r="468" spans="1:24" ht="15.75" x14ac:dyDescent="0.25">
      <c r="A468" s="15"/>
      <c r="B468" s="31"/>
      <c r="C468" s="6"/>
      <c r="D468" s="4"/>
      <c r="E468" s="220"/>
      <c r="F468" s="4"/>
      <c r="G468" s="8"/>
      <c r="H468" s="9"/>
      <c r="I468" s="6"/>
      <c r="J468" s="6"/>
      <c r="K468" s="6"/>
      <c r="L468" s="6"/>
      <c r="M468" s="6"/>
      <c r="N468" s="6"/>
      <c r="O468" s="6"/>
      <c r="P468" s="6"/>
      <c r="Q468" s="6"/>
      <c r="R468" s="6"/>
      <c r="S468" s="6"/>
      <c r="T468" s="6"/>
      <c r="U468" s="6"/>
      <c r="V468" s="6"/>
      <c r="W468" s="6"/>
      <c r="X468" s="6"/>
    </row>
    <row r="469" spans="1:24" ht="15.75" x14ac:dyDescent="0.25">
      <c r="A469" s="15"/>
      <c r="B469" s="31"/>
      <c r="C469" s="6"/>
      <c r="D469" s="4"/>
      <c r="E469" s="220"/>
      <c r="F469" s="4"/>
      <c r="G469" s="8"/>
      <c r="H469" s="9"/>
      <c r="I469" s="6"/>
      <c r="J469" s="6"/>
      <c r="K469" s="6"/>
      <c r="L469" s="6"/>
      <c r="M469" s="6"/>
      <c r="N469" s="6"/>
      <c r="O469" s="6"/>
      <c r="P469" s="6"/>
      <c r="Q469" s="6"/>
      <c r="R469" s="6"/>
      <c r="S469" s="6"/>
      <c r="T469" s="6"/>
      <c r="U469" s="6"/>
      <c r="V469" s="6"/>
      <c r="W469" s="6"/>
      <c r="X469" s="6"/>
    </row>
    <row r="470" spans="1:24" ht="15.75" x14ac:dyDescent="0.25">
      <c r="A470" s="15"/>
      <c r="B470" s="31"/>
      <c r="C470" s="6"/>
      <c r="D470" s="4"/>
      <c r="E470" s="220"/>
      <c r="F470" s="4"/>
      <c r="G470" s="8"/>
      <c r="H470" s="9"/>
      <c r="I470" s="6"/>
      <c r="J470" s="6"/>
      <c r="K470" s="6"/>
      <c r="L470" s="6"/>
      <c r="M470" s="6"/>
      <c r="N470" s="6"/>
      <c r="O470" s="6"/>
      <c r="P470" s="6"/>
      <c r="Q470" s="6"/>
      <c r="R470" s="6"/>
      <c r="S470" s="6"/>
      <c r="T470" s="6"/>
      <c r="U470" s="6"/>
      <c r="V470" s="6"/>
      <c r="W470" s="6"/>
      <c r="X470" s="6"/>
    </row>
    <row r="471" spans="1:24" ht="15.75" x14ac:dyDescent="0.25">
      <c r="A471" s="15"/>
      <c r="B471" s="31"/>
      <c r="C471" s="6"/>
      <c r="D471" s="4"/>
      <c r="E471" s="220"/>
      <c r="F471" s="4"/>
      <c r="G471" s="8"/>
      <c r="H471" s="9"/>
      <c r="I471" s="6"/>
      <c r="J471" s="6"/>
      <c r="K471" s="6"/>
      <c r="L471" s="6"/>
      <c r="M471" s="6"/>
      <c r="N471" s="6"/>
      <c r="O471" s="6"/>
      <c r="P471" s="6"/>
      <c r="Q471" s="6"/>
      <c r="R471" s="6"/>
      <c r="S471" s="6"/>
      <c r="T471" s="6"/>
      <c r="U471" s="6"/>
      <c r="V471" s="6"/>
      <c r="W471" s="6"/>
      <c r="X471" s="6"/>
    </row>
    <row r="472" spans="1:24" ht="15.75" x14ac:dyDescent="0.25">
      <c r="A472" s="15"/>
      <c r="B472" s="31"/>
      <c r="C472" s="6"/>
      <c r="D472" s="4"/>
      <c r="E472" s="220"/>
      <c r="F472" s="4"/>
      <c r="G472" s="8"/>
      <c r="H472" s="9"/>
      <c r="I472" s="6"/>
      <c r="J472" s="6"/>
      <c r="K472" s="6"/>
      <c r="L472" s="6"/>
      <c r="M472" s="6"/>
      <c r="N472" s="6"/>
      <c r="O472" s="6"/>
      <c r="P472" s="6"/>
      <c r="Q472" s="6"/>
      <c r="R472" s="6"/>
      <c r="S472" s="6"/>
      <c r="T472" s="6"/>
      <c r="U472" s="6"/>
      <c r="V472" s="6"/>
      <c r="W472" s="6"/>
      <c r="X472" s="6"/>
    </row>
    <row r="473" spans="1:24" ht="15.75" x14ac:dyDescent="0.25">
      <c r="A473" s="15"/>
      <c r="B473" s="31"/>
      <c r="C473" s="6"/>
      <c r="D473" s="4"/>
      <c r="E473" s="220"/>
      <c r="F473" s="4"/>
      <c r="G473" s="8"/>
      <c r="H473" s="9"/>
      <c r="I473" s="6"/>
      <c r="J473" s="6"/>
      <c r="K473" s="6"/>
      <c r="L473" s="6"/>
      <c r="M473" s="6"/>
      <c r="N473" s="6"/>
      <c r="O473" s="6"/>
      <c r="P473" s="6"/>
      <c r="Q473" s="6"/>
      <c r="R473" s="6"/>
      <c r="S473" s="6"/>
      <c r="T473" s="6"/>
      <c r="U473" s="6"/>
      <c r="V473" s="6"/>
      <c r="W473" s="6"/>
      <c r="X473" s="6"/>
    </row>
    <row r="474" spans="1:24" ht="15.75" x14ac:dyDescent="0.25">
      <c r="A474" s="15"/>
      <c r="B474" s="31"/>
      <c r="C474" s="6"/>
      <c r="D474" s="4"/>
      <c r="E474" s="220"/>
      <c r="F474" s="4"/>
      <c r="G474" s="8"/>
      <c r="H474" s="9"/>
      <c r="I474" s="6"/>
      <c r="J474" s="6"/>
      <c r="K474" s="6"/>
      <c r="L474" s="6"/>
      <c r="M474" s="6"/>
      <c r="N474" s="6"/>
      <c r="O474" s="6"/>
      <c r="P474" s="6"/>
      <c r="Q474" s="6"/>
      <c r="R474" s="6"/>
      <c r="S474" s="6"/>
      <c r="T474" s="6"/>
      <c r="U474" s="6"/>
      <c r="V474" s="6"/>
      <c r="W474" s="6"/>
      <c r="X474" s="6"/>
    </row>
    <row r="475" spans="1:24" ht="15.75" x14ac:dyDescent="0.25">
      <c r="A475" s="15"/>
      <c r="B475" s="31"/>
      <c r="C475" s="6"/>
      <c r="D475" s="4"/>
      <c r="E475" s="220"/>
      <c r="F475" s="4"/>
      <c r="G475" s="8"/>
      <c r="H475" s="9"/>
      <c r="I475" s="6"/>
      <c r="J475" s="6"/>
      <c r="K475" s="6"/>
      <c r="L475" s="6"/>
      <c r="M475" s="6"/>
      <c r="N475" s="6"/>
      <c r="O475" s="6"/>
      <c r="P475" s="6"/>
      <c r="Q475" s="6"/>
      <c r="R475" s="6"/>
      <c r="S475" s="6"/>
      <c r="T475" s="6"/>
      <c r="U475" s="6"/>
      <c r="V475" s="6"/>
      <c r="W475" s="6"/>
      <c r="X475" s="6"/>
    </row>
    <row r="476" spans="1:24" ht="15.75" x14ac:dyDescent="0.25">
      <c r="A476" s="15"/>
      <c r="B476" s="31"/>
      <c r="C476" s="6"/>
      <c r="D476" s="4"/>
      <c r="E476" s="220"/>
      <c r="F476" s="4"/>
      <c r="G476" s="8"/>
      <c r="H476" s="9"/>
      <c r="I476" s="6"/>
      <c r="J476" s="6"/>
      <c r="K476" s="6"/>
      <c r="L476" s="6"/>
      <c r="M476" s="6"/>
      <c r="N476" s="6"/>
      <c r="O476" s="6"/>
      <c r="P476" s="6"/>
      <c r="Q476" s="6"/>
      <c r="R476" s="6"/>
      <c r="S476" s="6"/>
      <c r="T476" s="6"/>
      <c r="U476" s="6"/>
      <c r="V476" s="6"/>
      <c r="W476" s="6"/>
      <c r="X476" s="6"/>
    </row>
    <row r="477" spans="1:24" ht="15.75" x14ac:dyDescent="0.25">
      <c r="A477" s="15"/>
      <c r="B477" s="31"/>
      <c r="C477" s="6"/>
      <c r="D477" s="4"/>
      <c r="E477" s="220"/>
      <c r="F477" s="4"/>
      <c r="G477" s="8"/>
      <c r="H477" s="9"/>
      <c r="I477" s="6"/>
      <c r="J477" s="6"/>
      <c r="K477" s="6"/>
      <c r="L477" s="6"/>
      <c r="M477" s="6"/>
      <c r="N477" s="6"/>
      <c r="O477" s="6"/>
      <c r="P477" s="6"/>
      <c r="Q477" s="6"/>
      <c r="R477" s="6"/>
      <c r="S477" s="6"/>
      <c r="T477" s="6"/>
      <c r="U477" s="6"/>
      <c r="V477" s="6"/>
      <c r="W477" s="6"/>
      <c r="X477" s="6"/>
    </row>
    <row r="478" spans="1:24" ht="15.75" x14ac:dyDescent="0.25">
      <c r="A478" s="15"/>
      <c r="B478" s="31"/>
      <c r="C478" s="6"/>
      <c r="D478" s="4"/>
      <c r="E478" s="220"/>
      <c r="F478" s="4"/>
      <c r="G478" s="8"/>
      <c r="H478" s="9"/>
      <c r="I478" s="6"/>
      <c r="J478" s="6"/>
      <c r="K478" s="6"/>
      <c r="L478" s="6"/>
      <c r="M478" s="6"/>
      <c r="N478" s="6"/>
      <c r="O478" s="6"/>
      <c r="P478" s="6"/>
      <c r="Q478" s="6"/>
      <c r="R478" s="6"/>
      <c r="S478" s="6"/>
      <c r="T478" s="6"/>
      <c r="U478" s="6"/>
      <c r="V478" s="6"/>
      <c r="W478" s="6"/>
      <c r="X478" s="6"/>
    </row>
    <row r="479" spans="1:24" ht="15.75" x14ac:dyDescent="0.25">
      <c r="A479" s="15"/>
      <c r="B479" s="31"/>
      <c r="C479" s="6"/>
      <c r="D479" s="4"/>
      <c r="E479" s="220"/>
      <c r="F479" s="4"/>
      <c r="G479" s="8"/>
      <c r="H479" s="9"/>
      <c r="I479" s="6"/>
      <c r="J479" s="6"/>
      <c r="K479" s="6"/>
      <c r="L479" s="6"/>
      <c r="M479" s="6"/>
      <c r="N479" s="6"/>
      <c r="O479" s="6"/>
      <c r="P479" s="6"/>
      <c r="Q479" s="6"/>
      <c r="R479" s="6"/>
      <c r="S479" s="6"/>
      <c r="T479" s="6"/>
      <c r="U479" s="6"/>
      <c r="V479" s="6"/>
      <c r="W479" s="6"/>
      <c r="X479" s="6"/>
    </row>
    <row r="480" spans="1:24" ht="15.75" x14ac:dyDescent="0.25">
      <c r="A480" s="15"/>
      <c r="B480" s="31"/>
      <c r="C480" s="6"/>
      <c r="D480" s="4"/>
      <c r="E480" s="220"/>
      <c r="F480" s="4"/>
      <c r="G480" s="8"/>
      <c r="H480" s="9"/>
      <c r="I480" s="6"/>
      <c r="J480" s="6"/>
      <c r="K480" s="6"/>
      <c r="L480" s="6"/>
      <c r="M480" s="6"/>
      <c r="N480" s="6"/>
      <c r="O480" s="6"/>
      <c r="P480" s="6"/>
      <c r="Q480" s="6"/>
      <c r="R480" s="6"/>
      <c r="S480" s="6"/>
      <c r="T480" s="6"/>
      <c r="U480" s="6"/>
      <c r="V480" s="6"/>
      <c r="W480" s="6"/>
      <c r="X480" s="6"/>
    </row>
    <row r="481" spans="1:24" ht="15.75" x14ac:dyDescent="0.25">
      <c r="A481" s="15"/>
      <c r="B481" s="31"/>
      <c r="C481" s="6"/>
      <c r="D481" s="4"/>
      <c r="E481" s="220"/>
      <c r="F481" s="4"/>
      <c r="G481" s="8"/>
      <c r="H481" s="9"/>
      <c r="I481" s="6"/>
      <c r="J481" s="6"/>
      <c r="K481" s="6"/>
      <c r="L481" s="6"/>
      <c r="M481" s="6"/>
      <c r="N481" s="6"/>
      <c r="O481" s="6"/>
      <c r="P481" s="6"/>
      <c r="Q481" s="6"/>
      <c r="R481" s="6"/>
      <c r="S481" s="6"/>
      <c r="T481" s="6"/>
      <c r="U481" s="6"/>
      <c r="V481" s="6"/>
      <c r="W481" s="6"/>
      <c r="X481" s="6"/>
    </row>
    <row r="482" spans="1:24" ht="15.75" x14ac:dyDescent="0.25">
      <c r="A482" s="15"/>
      <c r="B482" s="31"/>
      <c r="C482" s="6"/>
      <c r="D482" s="4"/>
      <c r="E482" s="220"/>
      <c r="F482" s="4"/>
      <c r="G482" s="8"/>
      <c r="H482" s="9"/>
      <c r="I482" s="6"/>
      <c r="J482" s="6"/>
      <c r="K482" s="6"/>
      <c r="L482" s="6"/>
      <c r="M482" s="6"/>
      <c r="N482" s="6"/>
      <c r="O482" s="6"/>
      <c r="P482" s="6"/>
      <c r="Q482" s="6"/>
      <c r="R482" s="6"/>
      <c r="S482" s="6"/>
      <c r="T482" s="6"/>
      <c r="U482" s="6"/>
      <c r="V482" s="6"/>
      <c r="W482" s="6"/>
      <c r="X482" s="6"/>
    </row>
    <row r="483" spans="1:24" ht="15.75" x14ac:dyDescent="0.25">
      <c r="A483" s="15"/>
      <c r="B483" s="31"/>
      <c r="C483" s="6"/>
      <c r="D483" s="4"/>
      <c r="E483" s="220"/>
      <c r="F483" s="4"/>
      <c r="G483" s="8"/>
      <c r="H483" s="9"/>
      <c r="I483" s="6"/>
      <c r="J483" s="6"/>
      <c r="K483" s="6"/>
      <c r="L483" s="6"/>
      <c r="M483" s="6"/>
      <c r="N483" s="6"/>
      <c r="O483" s="6"/>
      <c r="P483" s="6"/>
      <c r="Q483" s="6"/>
      <c r="R483" s="6"/>
      <c r="S483" s="6"/>
      <c r="T483" s="6"/>
      <c r="U483" s="6"/>
      <c r="V483" s="6"/>
      <c r="W483" s="6"/>
      <c r="X483" s="6"/>
    </row>
    <row r="484" spans="1:24" ht="15.75" x14ac:dyDescent="0.25">
      <c r="A484" s="15"/>
      <c r="B484" s="31"/>
      <c r="C484" s="6"/>
      <c r="D484" s="4"/>
      <c r="E484" s="220"/>
      <c r="F484" s="4"/>
      <c r="G484" s="8"/>
      <c r="H484" s="9"/>
      <c r="I484" s="6"/>
      <c r="J484" s="6"/>
      <c r="K484" s="6"/>
      <c r="L484" s="6"/>
      <c r="M484" s="6"/>
      <c r="N484" s="6"/>
      <c r="O484" s="6"/>
      <c r="P484" s="6"/>
      <c r="Q484" s="6"/>
      <c r="R484" s="6"/>
      <c r="S484" s="6"/>
      <c r="T484" s="6"/>
      <c r="U484" s="6"/>
      <c r="V484" s="6"/>
      <c r="W484" s="6"/>
      <c r="X484" s="6"/>
    </row>
    <row r="485" spans="1:24" ht="15.75" x14ac:dyDescent="0.25">
      <c r="A485" s="15"/>
      <c r="B485" s="31"/>
      <c r="C485" s="6"/>
      <c r="D485" s="4"/>
      <c r="E485" s="220"/>
      <c r="F485" s="4"/>
      <c r="G485" s="8"/>
      <c r="H485" s="9"/>
      <c r="I485" s="6"/>
      <c r="J485" s="6"/>
      <c r="K485" s="6"/>
      <c r="L485" s="6"/>
      <c r="M485" s="6"/>
      <c r="N485" s="6"/>
      <c r="O485" s="6"/>
      <c r="P485" s="6"/>
      <c r="Q485" s="6"/>
      <c r="R485" s="6"/>
      <c r="S485" s="6"/>
      <c r="T485" s="6"/>
      <c r="U485" s="6"/>
      <c r="V485" s="6"/>
      <c r="W485" s="6"/>
      <c r="X485" s="6"/>
    </row>
    <row r="486" spans="1:24" ht="15.75" x14ac:dyDescent="0.25">
      <c r="A486" s="15"/>
      <c r="B486" s="31"/>
      <c r="C486" s="6"/>
      <c r="D486" s="4"/>
      <c r="E486" s="220"/>
      <c r="F486" s="4"/>
      <c r="G486" s="8"/>
      <c r="H486" s="9"/>
      <c r="I486" s="6"/>
      <c r="J486" s="6"/>
      <c r="K486" s="6"/>
      <c r="L486" s="6"/>
      <c r="M486" s="6"/>
      <c r="N486" s="6"/>
      <c r="O486" s="6"/>
      <c r="P486" s="6"/>
      <c r="Q486" s="6"/>
      <c r="R486" s="6"/>
      <c r="S486" s="6"/>
      <c r="T486" s="6"/>
      <c r="U486" s="6"/>
      <c r="V486" s="6"/>
      <c r="W486" s="6"/>
      <c r="X486" s="6"/>
    </row>
    <row r="487" spans="1:24" ht="15.75" x14ac:dyDescent="0.25">
      <c r="A487" s="15"/>
      <c r="B487" s="31"/>
      <c r="C487" s="6"/>
      <c r="D487" s="4"/>
      <c r="E487" s="220"/>
      <c r="F487" s="4"/>
      <c r="G487" s="8"/>
      <c r="H487" s="9"/>
      <c r="I487" s="6"/>
      <c r="J487" s="6"/>
      <c r="K487" s="6"/>
      <c r="L487" s="6"/>
      <c r="M487" s="6"/>
      <c r="N487" s="6"/>
      <c r="O487" s="6"/>
      <c r="P487" s="6"/>
      <c r="Q487" s="6"/>
      <c r="R487" s="6"/>
      <c r="S487" s="6"/>
      <c r="T487" s="6"/>
      <c r="U487" s="6"/>
      <c r="V487" s="6"/>
      <c r="W487" s="6"/>
      <c r="X487" s="6"/>
    </row>
    <row r="488" spans="1:24" ht="15.75" x14ac:dyDescent="0.25">
      <c r="A488" s="15"/>
      <c r="B488" s="31"/>
      <c r="C488" s="6"/>
      <c r="D488" s="4"/>
      <c r="E488" s="220"/>
      <c r="F488" s="4"/>
      <c r="G488" s="8"/>
      <c r="H488" s="9"/>
      <c r="I488" s="6"/>
      <c r="J488" s="6"/>
      <c r="K488" s="6"/>
      <c r="L488" s="6"/>
      <c r="M488" s="6"/>
      <c r="N488" s="6"/>
      <c r="O488" s="6"/>
      <c r="P488" s="6"/>
      <c r="Q488" s="6"/>
      <c r="R488" s="6"/>
      <c r="S488" s="6"/>
      <c r="T488" s="6"/>
      <c r="U488" s="6"/>
      <c r="V488" s="6"/>
      <c r="W488" s="6"/>
      <c r="X488" s="6"/>
    </row>
    <row r="489" spans="1:24" ht="15.75" x14ac:dyDescent="0.25">
      <c r="A489" s="15"/>
      <c r="B489" s="31"/>
      <c r="C489" s="6"/>
      <c r="D489" s="4"/>
      <c r="E489" s="220"/>
      <c r="F489" s="4"/>
      <c r="G489" s="8"/>
      <c r="H489" s="9"/>
      <c r="I489" s="6"/>
      <c r="J489" s="6"/>
      <c r="K489" s="6"/>
      <c r="L489" s="6"/>
      <c r="M489" s="6"/>
      <c r="N489" s="6"/>
      <c r="O489" s="6"/>
      <c r="P489" s="6"/>
      <c r="Q489" s="6"/>
      <c r="R489" s="6"/>
      <c r="S489" s="6"/>
      <c r="T489" s="6"/>
      <c r="U489" s="6"/>
      <c r="V489" s="6"/>
      <c r="W489" s="6"/>
      <c r="X489" s="6"/>
    </row>
    <row r="490" spans="1:24" ht="15.75" x14ac:dyDescent="0.25">
      <c r="A490" s="15"/>
      <c r="B490" s="31"/>
      <c r="C490" s="6"/>
      <c r="D490" s="4"/>
      <c r="E490" s="220"/>
      <c r="F490" s="4"/>
      <c r="G490" s="8"/>
      <c r="H490" s="9"/>
      <c r="I490" s="6"/>
      <c r="J490" s="6"/>
      <c r="K490" s="6"/>
      <c r="L490" s="6"/>
      <c r="M490" s="6"/>
      <c r="N490" s="6"/>
      <c r="O490" s="6"/>
      <c r="P490" s="6"/>
      <c r="Q490" s="6"/>
      <c r="R490" s="6"/>
      <c r="S490" s="6"/>
      <c r="T490" s="6"/>
      <c r="U490" s="6"/>
      <c r="V490" s="6"/>
      <c r="W490" s="6"/>
      <c r="X490" s="6"/>
    </row>
    <row r="491" spans="1:24" ht="15.75" x14ac:dyDescent="0.25">
      <c r="A491" s="15"/>
      <c r="B491" s="31"/>
      <c r="C491" s="6"/>
      <c r="D491" s="4"/>
      <c r="E491" s="220"/>
      <c r="F491" s="4"/>
      <c r="G491" s="8"/>
      <c r="H491" s="9"/>
      <c r="I491" s="6"/>
      <c r="J491" s="6"/>
      <c r="K491" s="6"/>
      <c r="L491" s="6"/>
      <c r="M491" s="6"/>
      <c r="N491" s="6"/>
      <c r="O491" s="6"/>
      <c r="P491" s="6"/>
      <c r="Q491" s="6"/>
      <c r="R491" s="6"/>
      <c r="S491" s="6"/>
      <c r="T491" s="6"/>
      <c r="U491" s="6"/>
      <c r="V491" s="6"/>
      <c r="W491" s="6"/>
      <c r="X491" s="6"/>
    </row>
    <row r="492" spans="1:24" ht="15.75" x14ac:dyDescent="0.25">
      <c r="A492" s="15"/>
      <c r="B492" s="31"/>
      <c r="C492" s="6"/>
      <c r="D492" s="4"/>
      <c r="E492" s="220"/>
      <c r="F492" s="4"/>
      <c r="G492" s="8"/>
      <c r="H492" s="9"/>
      <c r="I492" s="6"/>
      <c r="J492" s="6"/>
      <c r="K492" s="6"/>
      <c r="L492" s="6"/>
      <c r="M492" s="6"/>
      <c r="N492" s="6"/>
      <c r="O492" s="6"/>
      <c r="P492" s="6"/>
      <c r="Q492" s="6"/>
      <c r="R492" s="6"/>
      <c r="S492" s="6"/>
      <c r="T492" s="6"/>
      <c r="U492" s="6"/>
      <c r="V492" s="6"/>
      <c r="W492" s="6"/>
      <c r="X492" s="6"/>
    </row>
    <row r="493" spans="1:24" ht="15.75" x14ac:dyDescent="0.25">
      <c r="A493" s="15"/>
      <c r="B493" s="31"/>
      <c r="C493" s="6"/>
      <c r="D493" s="4"/>
      <c r="E493" s="220"/>
      <c r="F493" s="4"/>
      <c r="G493" s="8"/>
      <c r="H493" s="9"/>
      <c r="I493" s="6"/>
      <c r="J493" s="6"/>
      <c r="K493" s="6"/>
      <c r="L493" s="6"/>
      <c r="M493" s="6"/>
      <c r="N493" s="6"/>
      <c r="O493" s="6"/>
      <c r="P493" s="6"/>
      <c r="Q493" s="6"/>
      <c r="R493" s="6"/>
      <c r="S493" s="6"/>
      <c r="T493" s="6"/>
      <c r="U493" s="6"/>
      <c r="V493" s="6"/>
      <c r="W493" s="6"/>
      <c r="X493" s="6"/>
    </row>
    <row r="494" spans="1:24" ht="15.75" x14ac:dyDescent="0.25">
      <c r="A494" s="15"/>
      <c r="B494" s="31"/>
      <c r="C494" s="6"/>
      <c r="D494" s="4"/>
      <c r="E494" s="220"/>
      <c r="F494" s="4"/>
      <c r="G494" s="8"/>
      <c r="H494" s="9"/>
      <c r="I494" s="6"/>
      <c r="J494" s="6"/>
      <c r="K494" s="6"/>
      <c r="L494" s="6"/>
      <c r="M494" s="6"/>
      <c r="N494" s="6"/>
      <c r="O494" s="6"/>
      <c r="P494" s="6"/>
      <c r="Q494" s="6"/>
      <c r="R494" s="6"/>
      <c r="S494" s="6"/>
      <c r="T494" s="6"/>
      <c r="U494" s="6"/>
      <c r="V494" s="6"/>
      <c r="W494" s="6"/>
      <c r="X494" s="6"/>
    </row>
    <row r="495" spans="1:24" ht="15.75" x14ac:dyDescent="0.25">
      <c r="A495" s="15"/>
      <c r="B495" s="31"/>
      <c r="C495" s="6"/>
      <c r="D495" s="4"/>
      <c r="E495" s="220"/>
      <c r="F495" s="4"/>
      <c r="G495" s="8"/>
      <c r="H495" s="9"/>
      <c r="I495" s="6"/>
      <c r="J495" s="6"/>
      <c r="K495" s="6"/>
      <c r="L495" s="6"/>
      <c r="M495" s="6"/>
      <c r="N495" s="6"/>
      <c r="O495" s="6"/>
      <c r="P495" s="6"/>
      <c r="Q495" s="6"/>
      <c r="R495" s="6"/>
      <c r="S495" s="6"/>
      <c r="T495" s="6"/>
      <c r="U495" s="6"/>
      <c r="V495" s="6"/>
      <c r="W495" s="6"/>
      <c r="X495" s="6"/>
    </row>
    <row r="496" spans="1:24" ht="15.75" x14ac:dyDescent="0.25">
      <c r="A496" s="15"/>
      <c r="B496" s="31"/>
      <c r="C496" s="6"/>
      <c r="D496" s="4"/>
      <c r="E496" s="220"/>
      <c r="F496" s="4"/>
      <c r="G496" s="8"/>
      <c r="H496" s="9"/>
      <c r="I496" s="6"/>
      <c r="J496" s="6"/>
      <c r="K496" s="6"/>
      <c r="L496" s="6"/>
      <c r="M496" s="6"/>
      <c r="N496" s="6"/>
      <c r="O496" s="6"/>
      <c r="P496" s="6"/>
      <c r="Q496" s="6"/>
      <c r="R496" s="6"/>
      <c r="S496" s="6"/>
      <c r="T496" s="6"/>
      <c r="U496" s="6"/>
      <c r="V496" s="6"/>
      <c r="W496" s="6"/>
      <c r="X496" s="6"/>
    </row>
    <row r="497" spans="1:24" ht="15.75" x14ac:dyDescent="0.25">
      <c r="A497" s="15"/>
      <c r="B497" s="31"/>
      <c r="C497" s="6"/>
      <c r="D497" s="4"/>
      <c r="E497" s="220"/>
      <c r="F497" s="4"/>
      <c r="G497" s="8"/>
      <c r="H497" s="9"/>
      <c r="I497" s="6"/>
      <c r="J497" s="6"/>
      <c r="K497" s="6"/>
      <c r="L497" s="6"/>
      <c r="M497" s="6"/>
      <c r="N497" s="6"/>
      <c r="O497" s="6"/>
      <c r="P497" s="6"/>
      <c r="Q497" s="6"/>
      <c r="R497" s="6"/>
      <c r="S497" s="6"/>
      <c r="T497" s="6"/>
      <c r="U497" s="6"/>
      <c r="V497" s="6"/>
      <c r="W497" s="6"/>
      <c r="X497" s="6"/>
    </row>
    <row r="498" spans="1:24" ht="15.75" x14ac:dyDescent="0.25">
      <c r="A498" s="15"/>
      <c r="B498" s="31"/>
      <c r="C498" s="6"/>
      <c r="D498" s="4"/>
      <c r="E498" s="220"/>
      <c r="F498" s="4"/>
      <c r="G498" s="8"/>
      <c r="H498" s="9"/>
      <c r="I498" s="6"/>
      <c r="J498" s="6"/>
      <c r="K498" s="6"/>
      <c r="L498" s="6"/>
      <c r="M498" s="6"/>
      <c r="N498" s="6"/>
      <c r="O498" s="6"/>
      <c r="P498" s="6"/>
      <c r="Q498" s="6"/>
      <c r="R498" s="6"/>
      <c r="S498" s="6"/>
      <c r="T498" s="6"/>
      <c r="U498" s="6"/>
      <c r="V498" s="6"/>
      <c r="W498" s="6"/>
      <c r="X498" s="6"/>
    </row>
    <row r="499" spans="1:24" ht="15.75" x14ac:dyDescent="0.25">
      <c r="A499" s="15"/>
      <c r="B499" s="31"/>
      <c r="C499" s="6"/>
      <c r="D499" s="4"/>
      <c r="E499" s="220"/>
      <c r="F499" s="4"/>
      <c r="G499" s="8"/>
      <c r="H499" s="9"/>
      <c r="I499" s="6"/>
      <c r="J499" s="6"/>
      <c r="K499" s="6"/>
      <c r="L499" s="6"/>
      <c r="M499" s="6"/>
      <c r="N499" s="6"/>
      <c r="O499" s="6"/>
      <c r="P499" s="6"/>
      <c r="Q499" s="6"/>
      <c r="R499" s="6"/>
      <c r="S499" s="6"/>
      <c r="T499" s="6"/>
      <c r="U499" s="6"/>
      <c r="V499" s="6"/>
      <c r="W499" s="6"/>
      <c r="X499" s="6"/>
    </row>
    <row r="500" spans="1:24" ht="15.75" x14ac:dyDescent="0.25">
      <c r="A500" s="15"/>
      <c r="B500" s="31"/>
      <c r="C500" s="6"/>
      <c r="D500" s="4"/>
      <c r="E500" s="220"/>
      <c r="F500" s="4"/>
      <c r="G500" s="8"/>
      <c r="H500" s="9"/>
      <c r="I500" s="6"/>
      <c r="J500" s="6"/>
      <c r="K500" s="6"/>
      <c r="L500" s="6"/>
      <c r="M500" s="6"/>
      <c r="N500" s="6"/>
      <c r="O500" s="6"/>
      <c r="P500" s="6"/>
      <c r="Q500" s="6"/>
      <c r="R500" s="6"/>
      <c r="S500" s="6"/>
      <c r="T500" s="6"/>
      <c r="U500" s="6"/>
      <c r="V500" s="6"/>
      <c r="W500" s="6"/>
      <c r="X500" s="6"/>
    </row>
    <row r="501" spans="1:24" ht="15.75" x14ac:dyDescent="0.25">
      <c r="A501" s="15"/>
      <c r="B501" s="31"/>
      <c r="C501" s="6"/>
      <c r="D501" s="4"/>
      <c r="E501" s="220"/>
      <c r="F501" s="4"/>
      <c r="G501" s="8"/>
      <c r="H501" s="9"/>
      <c r="I501" s="6"/>
      <c r="J501" s="6"/>
      <c r="K501" s="6"/>
      <c r="L501" s="6"/>
      <c r="M501" s="6"/>
      <c r="N501" s="6"/>
      <c r="O501" s="6"/>
      <c r="P501" s="6"/>
      <c r="Q501" s="6"/>
      <c r="R501" s="6"/>
      <c r="S501" s="6"/>
      <c r="T501" s="6"/>
      <c r="U501" s="6"/>
      <c r="V501" s="6"/>
      <c r="W501" s="6"/>
      <c r="X501" s="6"/>
    </row>
    <row r="502" spans="1:24" ht="15.75" x14ac:dyDescent="0.25">
      <c r="A502" s="15"/>
      <c r="B502" s="31"/>
      <c r="C502" s="6"/>
      <c r="D502" s="4"/>
      <c r="E502" s="220"/>
      <c r="F502" s="4"/>
      <c r="G502" s="8"/>
      <c r="H502" s="9"/>
      <c r="I502" s="6"/>
      <c r="J502" s="6"/>
      <c r="K502" s="6"/>
      <c r="L502" s="6"/>
      <c r="M502" s="6"/>
      <c r="N502" s="6"/>
      <c r="O502" s="6"/>
      <c r="P502" s="6"/>
      <c r="Q502" s="6"/>
      <c r="R502" s="6"/>
      <c r="S502" s="6"/>
      <c r="T502" s="6"/>
      <c r="U502" s="6"/>
      <c r="V502" s="6"/>
      <c r="W502" s="6"/>
      <c r="X502" s="6"/>
    </row>
    <row r="503" spans="1:24" ht="15.75" x14ac:dyDescent="0.25">
      <c r="A503" s="15"/>
      <c r="B503" s="31"/>
      <c r="C503" s="6"/>
      <c r="D503" s="4"/>
      <c r="E503" s="220"/>
      <c r="F503" s="4"/>
      <c r="G503" s="8"/>
      <c r="H503" s="9"/>
      <c r="I503" s="6"/>
      <c r="J503" s="6"/>
      <c r="K503" s="6"/>
      <c r="L503" s="6"/>
      <c r="M503" s="6"/>
      <c r="N503" s="6"/>
      <c r="O503" s="6"/>
      <c r="P503" s="6"/>
      <c r="Q503" s="6"/>
      <c r="R503" s="6"/>
      <c r="S503" s="6"/>
      <c r="T503" s="6"/>
      <c r="U503" s="6"/>
      <c r="V503" s="6"/>
      <c r="W503" s="6"/>
      <c r="X503" s="6"/>
    </row>
    <row r="504" spans="1:24" ht="15.75" x14ac:dyDescent="0.25">
      <c r="A504" s="15"/>
      <c r="B504" s="31"/>
      <c r="C504" s="6"/>
      <c r="D504" s="4"/>
      <c r="E504" s="220"/>
      <c r="F504" s="4"/>
      <c r="G504" s="8"/>
      <c r="H504" s="9"/>
      <c r="I504" s="6"/>
      <c r="J504" s="6"/>
      <c r="K504" s="6"/>
      <c r="L504" s="6"/>
      <c r="M504" s="6"/>
      <c r="N504" s="6"/>
      <c r="O504" s="6"/>
      <c r="P504" s="6"/>
      <c r="Q504" s="6"/>
      <c r="R504" s="6"/>
      <c r="S504" s="6"/>
      <c r="T504" s="6"/>
      <c r="U504" s="6"/>
      <c r="V504" s="6"/>
      <c r="W504" s="6"/>
      <c r="X504" s="6"/>
    </row>
    <row r="505" spans="1:24" ht="15.75" x14ac:dyDescent="0.25">
      <c r="A505" s="15"/>
      <c r="B505" s="31"/>
      <c r="C505" s="6"/>
      <c r="D505" s="4"/>
      <c r="E505" s="220"/>
      <c r="F505" s="4"/>
      <c r="G505" s="8"/>
      <c r="H505" s="9"/>
      <c r="I505" s="6"/>
      <c r="J505" s="6"/>
      <c r="K505" s="6"/>
      <c r="L505" s="6"/>
      <c r="M505" s="6"/>
      <c r="N505" s="6"/>
      <c r="O505" s="6"/>
      <c r="P505" s="6"/>
      <c r="Q505" s="6"/>
      <c r="R505" s="6"/>
      <c r="S505" s="6"/>
      <c r="T505" s="6"/>
      <c r="U505" s="6"/>
      <c r="V505" s="6"/>
      <c r="W505" s="6"/>
      <c r="X505" s="6"/>
    </row>
    <row r="506" spans="1:24" ht="15.75" x14ac:dyDescent="0.25">
      <c r="A506" s="15"/>
      <c r="B506" s="31"/>
      <c r="C506" s="6"/>
      <c r="D506" s="4"/>
      <c r="E506" s="220"/>
      <c r="F506" s="4"/>
      <c r="G506" s="8"/>
      <c r="H506" s="9"/>
      <c r="I506" s="6"/>
      <c r="J506" s="6"/>
      <c r="K506" s="6"/>
      <c r="L506" s="6"/>
      <c r="M506" s="6"/>
      <c r="N506" s="6"/>
      <c r="O506" s="6"/>
      <c r="P506" s="6"/>
      <c r="Q506" s="6"/>
      <c r="R506" s="6"/>
      <c r="S506" s="6"/>
      <c r="T506" s="6"/>
      <c r="U506" s="6"/>
      <c r="V506" s="6"/>
      <c r="W506" s="6"/>
      <c r="X506" s="6"/>
    </row>
    <row r="507" spans="1:24" ht="15.75" x14ac:dyDescent="0.25">
      <c r="A507" s="15"/>
      <c r="B507" s="31"/>
      <c r="C507" s="6"/>
      <c r="D507" s="4"/>
      <c r="E507" s="220"/>
      <c r="F507" s="4"/>
      <c r="G507" s="8"/>
      <c r="H507" s="9"/>
      <c r="I507" s="6"/>
      <c r="J507" s="6"/>
      <c r="K507" s="6"/>
      <c r="L507" s="6"/>
      <c r="M507" s="6"/>
      <c r="N507" s="6"/>
      <c r="O507" s="6"/>
      <c r="P507" s="6"/>
      <c r="Q507" s="6"/>
      <c r="R507" s="6"/>
      <c r="S507" s="6"/>
      <c r="T507" s="6"/>
      <c r="U507" s="6"/>
      <c r="V507" s="6"/>
      <c r="W507" s="6"/>
      <c r="X507" s="6"/>
    </row>
    <row r="508" spans="1:24" ht="15.75" x14ac:dyDescent="0.25">
      <c r="A508" s="15"/>
      <c r="B508" s="31"/>
      <c r="C508" s="6"/>
      <c r="D508" s="4"/>
      <c r="E508" s="220"/>
      <c r="F508" s="4"/>
      <c r="G508" s="8"/>
      <c r="H508" s="9"/>
      <c r="I508" s="6"/>
      <c r="J508" s="6"/>
      <c r="K508" s="6"/>
      <c r="L508" s="6"/>
      <c r="M508" s="6"/>
      <c r="N508" s="6"/>
      <c r="O508" s="6"/>
      <c r="P508" s="6"/>
      <c r="Q508" s="6"/>
      <c r="R508" s="6"/>
      <c r="S508" s="6"/>
      <c r="T508" s="6"/>
      <c r="U508" s="6"/>
      <c r="V508" s="6"/>
      <c r="W508" s="6"/>
      <c r="X508" s="6"/>
    </row>
    <row r="509" spans="1:24" ht="15.75" x14ac:dyDescent="0.25">
      <c r="A509" s="15"/>
      <c r="B509" s="31"/>
      <c r="C509" s="6"/>
      <c r="D509" s="4"/>
      <c r="E509" s="220"/>
      <c r="F509" s="4"/>
      <c r="G509" s="8"/>
      <c r="H509" s="9"/>
      <c r="I509" s="6"/>
      <c r="J509" s="6"/>
      <c r="K509" s="6"/>
      <c r="L509" s="6"/>
      <c r="M509" s="6"/>
      <c r="N509" s="6"/>
      <c r="O509" s="6"/>
      <c r="P509" s="6"/>
      <c r="Q509" s="6"/>
      <c r="R509" s="6"/>
      <c r="S509" s="6"/>
      <c r="T509" s="6"/>
      <c r="U509" s="6"/>
      <c r="V509" s="6"/>
      <c r="W509" s="6"/>
      <c r="X509" s="6"/>
    </row>
    <row r="510" spans="1:24" ht="15.75" x14ac:dyDescent="0.25">
      <c r="A510" s="15"/>
      <c r="B510" s="31"/>
      <c r="C510" s="6"/>
      <c r="D510" s="4"/>
      <c r="E510" s="220"/>
      <c r="F510" s="4"/>
      <c r="G510" s="8"/>
      <c r="H510" s="9"/>
      <c r="I510" s="6"/>
      <c r="J510" s="6"/>
      <c r="K510" s="6"/>
      <c r="L510" s="6"/>
      <c r="M510" s="6"/>
      <c r="N510" s="6"/>
      <c r="O510" s="6"/>
      <c r="P510" s="6"/>
      <c r="Q510" s="6"/>
      <c r="R510" s="6"/>
      <c r="S510" s="6"/>
      <c r="T510" s="6"/>
      <c r="U510" s="6"/>
      <c r="V510" s="6"/>
      <c r="W510" s="6"/>
      <c r="X510" s="6"/>
    </row>
    <row r="511" spans="1:24" ht="15.75" x14ac:dyDescent="0.25">
      <c r="A511" s="15"/>
      <c r="B511" s="31"/>
      <c r="C511" s="6"/>
      <c r="D511" s="4"/>
      <c r="E511" s="220"/>
      <c r="F511" s="4"/>
      <c r="G511" s="8"/>
      <c r="H511" s="9"/>
      <c r="I511" s="6"/>
      <c r="J511" s="6"/>
      <c r="K511" s="6"/>
      <c r="L511" s="6"/>
      <c r="M511" s="6"/>
      <c r="N511" s="6"/>
      <c r="O511" s="6"/>
      <c r="P511" s="6"/>
      <c r="Q511" s="6"/>
      <c r="R511" s="6"/>
      <c r="S511" s="6"/>
      <c r="T511" s="6"/>
      <c r="U511" s="6"/>
      <c r="V511" s="6"/>
      <c r="W511" s="6"/>
      <c r="X511" s="6"/>
    </row>
    <row r="512" spans="1:24" ht="15.75" x14ac:dyDescent="0.25">
      <c r="A512" s="15"/>
      <c r="B512" s="31"/>
      <c r="C512" s="6"/>
      <c r="D512" s="4"/>
      <c r="E512" s="220"/>
      <c r="F512" s="4"/>
      <c r="G512" s="8"/>
      <c r="H512" s="9"/>
      <c r="I512" s="6"/>
      <c r="J512" s="6"/>
      <c r="K512" s="6"/>
      <c r="L512" s="6"/>
      <c r="M512" s="6"/>
      <c r="N512" s="6"/>
      <c r="O512" s="6"/>
      <c r="P512" s="6"/>
      <c r="Q512" s="6"/>
      <c r="R512" s="6"/>
      <c r="S512" s="6"/>
      <c r="T512" s="6"/>
      <c r="U512" s="6"/>
      <c r="V512" s="6"/>
      <c r="W512" s="6"/>
      <c r="X512" s="6"/>
    </row>
    <row r="513" spans="1:24" ht="15.75" x14ac:dyDescent="0.25">
      <c r="A513" s="15"/>
      <c r="B513" s="31"/>
      <c r="C513" s="6"/>
      <c r="D513" s="4"/>
      <c r="E513" s="220"/>
      <c r="F513" s="4"/>
      <c r="G513" s="8"/>
      <c r="H513" s="9"/>
      <c r="I513" s="6"/>
      <c r="J513" s="6"/>
      <c r="K513" s="6"/>
      <c r="L513" s="6"/>
      <c r="M513" s="6"/>
      <c r="N513" s="6"/>
      <c r="O513" s="6"/>
      <c r="P513" s="6"/>
      <c r="Q513" s="6"/>
      <c r="R513" s="6"/>
      <c r="S513" s="6"/>
      <c r="T513" s="6"/>
      <c r="U513" s="6"/>
      <c r="V513" s="6"/>
      <c r="W513" s="6"/>
      <c r="X513" s="6"/>
    </row>
    <row r="514" spans="1:24" ht="15.75" x14ac:dyDescent="0.25">
      <c r="A514" s="15"/>
      <c r="B514" s="31"/>
      <c r="C514" s="6"/>
      <c r="D514" s="4"/>
      <c r="E514" s="220"/>
      <c r="F514" s="4"/>
      <c r="G514" s="8"/>
      <c r="H514" s="9"/>
      <c r="I514" s="6"/>
      <c r="J514" s="6"/>
      <c r="K514" s="6"/>
      <c r="L514" s="6"/>
      <c r="M514" s="6"/>
      <c r="N514" s="6"/>
      <c r="O514" s="6"/>
      <c r="P514" s="6"/>
      <c r="Q514" s="6"/>
      <c r="R514" s="6"/>
      <c r="S514" s="6"/>
      <c r="T514" s="6"/>
      <c r="U514" s="6"/>
      <c r="V514" s="6"/>
      <c r="W514" s="6"/>
      <c r="X514" s="6"/>
    </row>
    <row r="515" spans="1:24" ht="15.75" x14ac:dyDescent="0.25">
      <c r="A515" s="15"/>
      <c r="B515" s="31"/>
      <c r="C515" s="6"/>
      <c r="D515" s="4"/>
      <c r="E515" s="220"/>
      <c r="F515" s="4"/>
      <c r="G515" s="8"/>
      <c r="H515" s="9"/>
      <c r="I515" s="6"/>
      <c r="J515" s="6"/>
      <c r="K515" s="6"/>
      <c r="L515" s="6"/>
      <c r="M515" s="6"/>
      <c r="N515" s="6"/>
      <c r="O515" s="6"/>
      <c r="P515" s="6"/>
      <c r="Q515" s="6"/>
      <c r="R515" s="6"/>
      <c r="S515" s="6"/>
      <c r="T515" s="6"/>
      <c r="U515" s="6"/>
      <c r="V515" s="6"/>
      <c r="W515" s="6"/>
      <c r="X515" s="6"/>
    </row>
    <row r="516" spans="1:24" ht="15.75" x14ac:dyDescent="0.25">
      <c r="A516" s="15"/>
      <c r="B516" s="31"/>
      <c r="C516" s="6"/>
      <c r="D516" s="4"/>
      <c r="E516" s="220"/>
      <c r="F516" s="4"/>
      <c r="G516" s="8"/>
      <c r="H516" s="9"/>
      <c r="I516" s="6"/>
      <c r="J516" s="6"/>
      <c r="K516" s="6"/>
      <c r="L516" s="6"/>
      <c r="M516" s="6"/>
      <c r="N516" s="6"/>
      <c r="O516" s="6"/>
      <c r="P516" s="6"/>
      <c r="Q516" s="6"/>
      <c r="R516" s="6"/>
      <c r="S516" s="6"/>
      <c r="T516" s="6"/>
      <c r="U516" s="6"/>
      <c r="V516" s="6"/>
      <c r="W516" s="6"/>
      <c r="X516" s="6"/>
    </row>
    <row r="517" spans="1:24" ht="15.75" x14ac:dyDescent="0.25">
      <c r="A517" s="15"/>
      <c r="B517" s="31"/>
      <c r="C517" s="6"/>
      <c r="D517" s="4"/>
      <c r="E517" s="220"/>
      <c r="F517" s="4"/>
      <c r="G517" s="8"/>
      <c r="H517" s="9"/>
      <c r="I517" s="6"/>
      <c r="J517" s="6"/>
      <c r="K517" s="6"/>
      <c r="L517" s="6"/>
      <c r="M517" s="6"/>
      <c r="N517" s="6"/>
      <c r="O517" s="6"/>
      <c r="P517" s="6"/>
      <c r="Q517" s="6"/>
      <c r="R517" s="6"/>
      <c r="S517" s="6"/>
      <c r="T517" s="6"/>
      <c r="U517" s="6"/>
      <c r="V517" s="6"/>
      <c r="W517" s="6"/>
      <c r="X517" s="6"/>
    </row>
    <row r="518" spans="1:24" ht="15.75" x14ac:dyDescent="0.25">
      <c r="A518" s="15"/>
      <c r="B518" s="31"/>
      <c r="C518" s="6"/>
      <c r="D518" s="4"/>
      <c r="E518" s="220"/>
      <c r="F518" s="4"/>
      <c r="G518" s="8"/>
      <c r="H518" s="9"/>
      <c r="I518" s="6"/>
      <c r="J518" s="6"/>
      <c r="K518" s="6"/>
      <c r="L518" s="6"/>
      <c r="M518" s="6"/>
      <c r="N518" s="6"/>
      <c r="O518" s="6"/>
      <c r="P518" s="6"/>
      <c r="Q518" s="6"/>
      <c r="R518" s="6"/>
      <c r="S518" s="6"/>
      <c r="T518" s="6"/>
      <c r="U518" s="6"/>
      <c r="V518" s="6"/>
      <c r="W518" s="6"/>
      <c r="X518" s="6"/>
    </row>
    <row r="519" spans="1:24" ht="15.75" x14ac:dyDescent="0.25">
      <c r="A519" s="15"/>
      <c r="B519" s="31"/>
      <c r="C519" s="6"/>
      <c r="D519" s="4"/>
      <c r="E519" s="220"/>
      <c r="F519" s="4"/>
      <c r="G519" s="8"/>
      <c r="H519" s="9"/>
      <c r="I519" s="6"/>
      <c r="J519" s="6"/>
      <c r="K519" s="6"/>
      <c r="L519" s="6"/>
      <c r="M519" s="6"/>
      <c r="N519" s="6"/>
      <c r="O519" s="6"/>
      <c r="P519" s="6"/>
      <c r="Q519" s="6"/>
      <c r="R519" s="6"/>
      <c r="S519" s="6"/>
      <c r="T519" s="6"/>
      <c r="U519" s="6"/>
      <c r="V519" s="6"/>
      <c r="W519" s="6"/>
      <c r="X519" s="6"/>
    </row>
    <row r="520" spans="1:24" ht="15.75" x14ac:dyDescent="0.25">
      <c r="A520" s="15"/>
      <c r="B520" s="31"/>
      <c r="C520" s="6"/>
      <c r="D520" s="4"/>
      <c r="E520" s="220"/>
      <c r="F520" s="4"/>
      <c r="G520" s="8"/>
      <c r="H520" s="9"/>
      <c r="I520" s="6"/>
      <c r="J520" s="6"/>
      <c r="K520" s="6"/>
      <c r="L520" s="6"/>
      <c r="M520" s="6"/>
      <c r="N520" s="6"/>
      <c r="O520" s="6"/>
      <c r="P520" s="6"/>
      <c r="Q520" s="6"/>
      <c r="R520" s="6"/>
      <c r="S520" s="6"/>
      <c r="T520" s="6"/>
      <c r="U520" s="6"/>
      <c r="V520" s="6"/>
      <c r="W520" s="6"/>
      <c r="X520" s="6"/>
    </row>
    <row r="521" spans="1:24" ht="15.75" x14ac:dyDescent="0.25">
      <c r="A521" s="15"/>
      <c r="B521" s="31"/>
      <c r="C521" s="6"/>
      <c r="D521" s="4"/>
      <c r="E521" s="220"/>
      <c r="F521" s="4"/>
      <c r="G521" s="8"/>
      <c r="H521" s="9"/>
      <c r="I521" s="6"/>
      <c r="J521" s="6"/>
      <c r="K521" s="6"/>
      <c r="L521" s="6"/>
      <c r="M521" s="6"/>
      <c r="N521" s="6"/>
      <c r="O521" s="6"/>
      <c r="P521" s="6"/>
      <c r="Q521" s="6"/>
      <c r="R521" s="6"/>
      <c r="S521" s="6"/>
      <c r="T521" s="6"/>
      <c r="U521" s="6"/>
      <c r="V521" s="6"/>
      <c r="W521" s="6"/>
      <c r="X521" s="6"/>
    </row>
    <row r="522" spans="1:24" ht="15.75" x14ac:dyDescent="0.25">
      <c r="A522" s="15"/>
      <c r="B522" s="31"/>
      <c r="C522" s="6"/>
      <c r="D522" s="4"/>
      <c r="E522" s="220"/>
      <c r="F522" s="4"/>
      <c r="G522" s="8"/>
      <c r="H522" s="9"/>
      <c r="I522" s="6"/>
      <c r="J522" s="6"/>
      <c r="K522" s="6"/>
      <c r="L522" s="6"/>
      <c r="M522" s="6"/>
      <c r="N522" s="6"/>
      <c r="O522" s="6"/>
      <c r="P522" s="6"/>
      <c r="Q522" s="6"/>
      <c r="R522" s="6"/>
      <c r="S522" s="6"/>
      <c r="T522" s="6"/>
      <c r="U522" s="6"/>
      <c r="V522" s="6"/>
      <c r="W522" s="6"/>
      <c r="X522" s="6"/>
    </row>
    <row r="523" spans="1:24" ht="15.75" x14ac:dyDescent="0.25">
      <c r="A523" s="15"/>
      <c r="B523" s="31"/>
      <c r="C523" s="6"/>
      <c r="D523" s="4"/>
      <c r="E523" s="220"/>
      <c r="F523" s="4"/>
      <c r="G523" s="8"/>
      <c r="H523" s="9"/>
      <c r="I523" s="6"/>
      <c r="J523" s="6"/>
      <c r="K523" s="6"/>
      <c r="L523" s="6"/>
      <c r="M523" s="6"/>
      <c r="N523" s="6"/>
      <c r="O523" s="6"/>
      <c r="P523" s="6"/>
      <c r="Q523" s="6"/>
      <c r="R523" s="6"/>
      <c r="S523" s="6"/>
      <c r="T523" s="6"/>
      <c r="U523" s="6"/>
      <c r="V523" s="6"/>
      <c r="W523" s="6"/>
      <c r="X523" s="6"/>
    </row>
    <row r="524" spans="1:24" ht="15.75" x14ac:dyDescent="0.25">
      <c r="A524" s="15"/>
      <c r="B524" s="31"/>
      <c r="C524" s="6"/>
      <c r="D524" s="4"/>
      <c r="E524" s="220"/>
      <c r="F524" s="4"/>
      <c r="G524" s="8"/>
      <c r="H524" s="9"/>
      <c r="I524" s="6"/>
      <c r="J524" s="6"/>
      <c r="K524" s="6"/>
      <c r="L524" s="6"/>
      <c r="M524" s="6"/>
      <c r="N524" s="6"/>
      <c r="O524" s="6"/>
      <c r="P524" s="6"/>
      <c r="Q524" s="6"/>
      <c r="R524" s="6"/>
      <c r="S524" s="6"/>
      <c r="T524" s="6"/>
      <c r="U524" s="6"/>
      <c r="V524" s="6"/>
      <c r="W524" s="6"/>
      <c r="X524" s="6"/>
    </row>
    <row r="525" spans="1:24" ht="15.75" x14ac:dyDescent="0.25">
      <c r="A525" s="15"/>
      <c r="B525" s="31"/>
      <c r="C525" s="6"/>
      <c r="D525" s="4"/>
      <c r="E525" s="220"/>
      <c r="F525" s="4"/>
      <c r="G525" s="8"/>
      <c r="H525" s="9"/>
      <c r="I525" s="6"/>
      <c r="J525" s="6"/>
      <c r="K525" s="6"/>
      <c r="L525" s="6"/>
      <c r="M525" s="6"/>
      <c r="N525" s="6"/>
      <c r="O525" s="6"/>
      <c r="P525" s="6"/>
      <c r="Q525" s="6"/>
      <c r="R525" s="6"/>
      <c r="S525" s="6"/>
      <c r="T525" s="6"/>
      <c r="U525" s="6"/>
      <c r="V525" s="6"/>
      <c r="W525" s="6"/>
      <c r="X525" s="6"/>
    </row>
    <row r="526" spans="1:24" ht="15.75" x14ac:dyDescent="0.25">
      <c r="A526" s="15"/>
      <c r="B526" s="31"/>
      <c r="C526" s="6"/>
      <c r="D526" s="4"/>
      <c r="E526" s="220"/>
      <c r="F526" s="4"/>
      <c r="G526" s="8"/>
      <c r="H526" s="9"/>
      <c r="I526" s="6"/>
      <c r="J526" s="6"/>
      <c r="K526" s="6"/>
      <c r="L526" s="6"/>
      <c r="M526" s="6"/>
      <c r="N526" s="6"/>
      <c r="O526" s="6"/>
      <c r="P526" s="6"/>
      <c r="Q526" s="6"/>
      <c r="R526" s="6"/>
      <c r="S526" s="6"/>
      <c r="T526" s="6"/>
      <c r="U526" s="6"/>
      <c r="V526" s="6"/>
      <c r="W526" s="6"/>
      <c r="X526" s="6"/>
    </row>
    <row r="527" spans="1:24" ht="15.75" x14ac:dyDescent="0.25">
      <c r="A527" s="15"/>
      <c r="B527" s="31"/>
      <c r="C527" s="6"/>
      <c r="D527" s="4"/>
      <c r="E527" s="220"/>
      <c r="F527" s="4"/>
      <c r="G527" s="8"/>
      <c r="H527" s="9"/>
      <c r="I527" s="6"/>
      <c r="J527" s="6"/>
      <c r="K527" s="6"/>
      <c r="L527" s="6"/>
      <c r="M527" s="6"/>
      <c r="N527" s="6"/>
      <c r="O527" s="6"/>
      <c r="P527" s="6"/>
      <c r="Q527" s="6"/>
      <c r="R527" s="6"/>
      <c r="S527" s="6"/>
      <c r="T527" s="6"/>
      <c r="U527" s="6"/>
      <c r="V527" s="6"/>
      <c r="W527" s="6"/>
      <c r="X527" s="6"/>
    </row>
    <row r="528" spans="1:24" ht="15.75" x14ac:dyDescent="0.25">
      <c r="A528" s="15"/>
      <c r="B528" s="31"/>
      <c r="C528" s="6"/>
      <c r="D528" s="4"/>
      <c r="E528" s="220"/>
      <c r="F528" s="4"/>
      <c r="G528" s="8"/>
      <c r="H528" s="9"/>
      <c r="I528" s="6"/>
      <c r="J528" s="6"/>
      <c r="K528" s="6"/>
      <c r="L528" s="6"/>
      <c r="M528" s="6"/>
      <c r="N528" s="6"/>
      <c r="O528" s="6"/>
      <c r="P528" s="6"/>
      <c r="Q528" s="6"/>
      <c r="R528" s="6"/>
      <c r="S528" s="6"/>
      <c r="T528" s="6"/>
      <c r="U528" s="6"/>
      <c r="V528" s="6"/>
      <c r="W528" s="6"/>
      <c r="X528" s="6"/>
    </row>
    <row r="529" spans="1:24" ht="15.75" x14ac:dyDescent="0.25">
      <c r="A529" s="15"/>
      <c r="B529" s="31"/>
      <c r="C529" s="6"/>
      <c r="D529" s="4"/>
      <c r="E529" s="220"/>
      <c r="F529" s="4"/>
      <c r="G529" s="8"/>
      <c r="H529" s="9"/>
      <c r="I529" s="6"/>
      <c r="J529" s="6"/>
      <c r="K529" s="6"/>
      <c r="L529" s="6"/>
      <c r="M529" s="6"/>
      <c r="N529" s="6"/>
      <c r="O529" s="6"/>
      <c r="P529" s="6"/>
      <c r="Q529" s="6"/>
      <c r="R529" s="6"/>
      <c r="S529" s="6"/>
      <c r="T529" s="6"/>
      <c r="U529" s="6"/>
      <c r="V529" s="6"/>
      <c r="W529" s="6"/>
      <c r="X529" s="6"/>
    </row>
    <row r="530" spans="1:24" ht="15.75" x14ac:dyDescent="0.25">
      <c r="A530" s="15"/>
      <c r="B530" s="31"/>
      <c r="C530" s="6"/>
      <c r="D530" s="4"/>
      <c r="E530" s="220"/>
      <c r="F530" s="4"/>
      <c r="G530" s="8"/>
      <c r="H530" s="9"/>
      <c r="I530" s="6"/>
      <c r="J530" s="6"/>
      <c r="K530" s="6"/>
      <c r="L530" s="6"/>
      <c r="M530" s="6"/>
      <c r="N530" s="6"/>
      <c r="O530" s="6"/>
      <c r="P530" s="6"/>
      <c r="Q530" s="6"/>
      <c r="R530" s="6"/>
      <c r="S530" s="6"/>
      <c r="T530" s="6"/>
      <c r="U530" s="6"/>
      <c r="V530" s="6"/>
      <c r="W530" s="6"/>
      <c r="X530" s="6"/>
    </row>
    <row r="531" spans="1:24" ht="15.75" x14ac:dyDescent="0.25">
      <c r="A531" s="15"/>
      <c r="B531" s="31"/>
      <c r="C531" s="6"/>
      <c r="D531" s="4"/>
      <c r="E531" s="220"/>
      <c r="F531" s="4"/>
      <c r="G531" s="8"/>
      <c r="H531" s="9"/>
      <c r="I531" s="6"/>
      <c r="J531" s="6"/>
      <c r="K531" s="6"/>
      <c r="L531" s="6"/>
      <c r="M531" s="6"/>
      <c r="N531" s="6"/>
      <c r="O531" s="6"/>
      <c r="P531" s="6"/>
      <c r="Q531" s="6"/>
      <c r="R531" s="6"/>
      <c r="S531" s="6"/>
      <c r="T531" s="6"/>
      <c r="U531" s="6"/>
      <c r="V531" s="6"/>
      <c r="W531" s="6"/>
      <c r="X531" s="6"/>
    </row>
    <row r="532" spans="1:24" ht="15.75" x14ac:dyDescent="0.25">
      <c r="A532" s="15"/>
      <c r="B532" s="31"/>
      <c r="C532" s="6"/>
      <c r="D532" s="4"/>
      <c r="E532" s="220"/>
      <c r="F532" s="4"/>
      <c r="G532" s="8"/>
      <c r="H532" s="9"/>
      <c r="I532" s="6"/>
      <c r="J532" s="6"/>
      <c r="K532" s="6"/>
      <c r="L532" s="6"/>
      <c r="M532" s="6"/>
      <c r="N532" s="6"/>
      <c r="O532" s="6"/>
      <c r="P532" s="6"/>
      <c r="Q532" s="6"/>
      <c r="R532" s="6"/>
      <c r="S532" s="6"/>
      <c r="T532" s="6"/>
      <c r="U532" s="6"/>
      <c r="V532" s="6"/>
      <c r="W532" s="6"/>
      <c r="X532" s="6"/>
    </row>
    <row r="533" spans="1:24" ht="15.75" x14ac:dyDescent="0.25">
      <c r="A533" s="15"/>
      <c r="B533" s="31"/>
      <c r="C533" s="6"/>
      <c r="D533" s="4"/>
      <c r="E533" s="220"/>
      <c r="F533" s="4"/>
      <c r="G533" s="8"/>
      <c r="H533" s="9"/>
      <c r="I533" s="6"/>
      <c r="J533" s="6"/>
      <c r="K533" s="6"/>
      <c r="L533" s="6"/>
      <c r="M533" s="6"/>
      <c r="N533" s="6"/>
      <c r="O533" s="6"/>
      <c r="P533" s="6"/>
      <c r="Q533" s="6"/>
      <c r="R533" s="6"/>
      <c r="S533" s="6"/>
      <c r="T533" s="6"/>
      <c r="U533" s="6"/>
      <c r="V533" s="6"/>
      <c r="W533" s="6"/>
      <c r="X533" s="6"/>
    </row>
    <row r="534" spans="1:24" ht="15.75" x14ac:dyDescent="0.25">
      <c r="A534" s="15"/>
      <c r="B534" s="31"/>
      <c r="C534" s="6"/>
      <c r="D534" s="4"/>
      <c r="E534" s="220"/>
      <c r="F534" s="4"/>
      <c r="G534" s="8"/>
      <c r="H534" s="9"/>
      <c r="I534" s="6"/>
      <c r="J534" s="6"/>
      <c r="K534" s="6"/>
      <c r="L534" s="6"/>
      <c r="M534" s="6"/>
      <c r="N534" s="6"/>
      <c r="O534" s="6"/>
      <c r="P534" s="6"/>
      <c r="Q534" s="6"/>
      <c r="R534" s="6"/>
      <c r="S534" s="6"/>
      <c r="T534" s="6"/>
      <c r="U534" s="6"/>
      <c r="V534" s="6"/>
      <c r="W534" s="6"/>
      <c r="X534" s="6"/>
    </row>
    <row r="535" spans="1:24" ht="15.75" x14ac:dyDescent="0.25">
      <c r="A535" s="15"/>
      <c r="B535" s="31"/>
      <c r="C535" s="6"/>
      <c r="D535" s="4"/>
      <c r="E535" s="220"/>
      <c r="F535" s="4"/>
      <c r="G535" s="8"/>
      <c r="H535" s="9"/>
      <c r="I535" s="6"/>
      <c r="J535" s="6"/>
      <c r="K535" s="6"/>
      <c r="L535" s="6"/>
      <c r="M535" s="6"/>
      <c r="N535" s="6"/>
      <c r="O535" s="6"/>
      <c r="P535" s="6"/>
      <c r="Q535" s="6"/>
      <c r="R535" s="6"/>
      <c r="S535" s="6"/>
      <c r="T535" s="6"/>
      <c r="U535" s="6"/>
      <c r="V535" s="6"/>
      <c r="W535" s="6"/>
      <c r="X535" s="6"/>
    </row>
    <row r="536" spans="1:24" ht="15.75" x14ac:dyDescent="0.25">
      <c r="A536" s="15"/>
      <c r="B536" s="31"/>
      <c r="C536" s="6"/>
      <c r="D536" s="4"/>
      <c r="E536" s="220"/>
      <c r="F536" s="4"/>
      <c r="G536" s="8"/>
      <c r="H536" s="9"/>
      <c r="I536" s="6"/>
      <c r="J536" s="6"/>
      <c r="K536" s="6"/>
      <c r="L536" s="6"/>
      <c r="M536" s="6"/>
      <c r="N536" s="6"/>
      <c r="O536" s="6"/>
      <c r="P536" s="6"/>
      <c r="Q536" s="6"/>
      <c r="R536" s="6"/>
      <c r="S536" s="6"/>
      <c r="T536" s="6"/>
      <c r="U536" s="6"/>
      <c r="V536" s="6"/>
      <c r="W536" s="6"/>
      <c r="X536" s="6"/>
    </row>
    <row r="537" spans="1:24" ht="15.75" x14ac:dyDescent="0.25">
      <c r="A537" s="15"/>
      <c r="B537" s="31"/>
      <c r="C537" s="6"/>
      <c r="D537" s="4"/>
      <c r="E537" s="220"/>
      <c r="F537" s="4"/>
      <c r="G537" s="8"/>
      <c r="H537" s="9"/>
      <c r="I537" s="6"/>
      <c r="J537" s="6"/>
      <c r="K537" s="6"/>
      <c r="L537" s="6"/>
      <c r="M537" s="6"/>
      <c r="N537" s="6"/>
      <c r="O537" s="6"/>
      <c r="P537" s="6"/>
      <c r="Q537" s="6"/>
      <c r="R537" s="6"/>
      <c r="S537" s="6"/>
      <c r="T537" s="6"/>
      <c r="U537" s="6"/>
      <c r="V537" s="6"/>
      <c r="W537" s="6"/>
      <c r="X537" s="6"/>
    </row>
    <row r="538" spans="1:24" ht="15.75" x14ac:dyDescent="0.25">
      <c r="A538" s="15"/>
      <c r="B538" s="31"/>
      <c r="C538" s="6"/>
      <c r="D538" s="4"/>
      <c r="E538" s="220"/>
      <c r="F538" s="4"/>
      <c r="G538" s="8"/>
      <c r="H538" s="9"/>
      <c r="I538" s="6"/>
      <c r="J538" s="6"/>
      <c r="K538" s="6"/>
      <c r="L538" s="6"/>
      <c r="M538" s="6"/>
      <c r="N538" s="6"/>
      <c r="O538" s="6"/>
      <c r="P538" s="6"/>
      <c r="Q538" s="6"/>
      <c r="R538" s="6"/>
      <c r="S538" s="6"/>
      <c r="T538" s="6"/>
      <c r="U538" s="6"/>
      <c r="V538" s="6"/>
      <c r="W538" s="6"/>
      <c r="X538" s="6"/>
    </row>
    <row r="539" spans="1:24" ht="15.75" x14ac:dyDescent="0.25">
      <c r="A539" s="15"/>
      <c r="B539" s="31"/>
      <c r="C539" s="6"/>
      <c r="D539" s="4"/>
      <c r="E539" s="220"/>
      <c r="F539" s="4"/>
      <c r="G539" s="8"/>
      <c r="H539" s="9"/>
      <c r="I539" s="6"/>
      <c r="J539" s="6"/>
      <c r="K539" s="6"/>
      <c r="L539" s="6"/>
      <c r="M539" s="6"/>
      <c r="N539" s="6"/>
      <c r="O539" s="6"/>
      <c r="P539" s="6"/>
      <c r="Q539" s="6"/>
      <c r="R539" s="6"/>
      <c r="S539" s="6"/>
      <c r="T539" s="6"/>
      <c r="U539" s="6"/>
      <c r="V539" s="6"/>
      <c r="W539" s="6"/>
      <c r="X539" s="6"/>
    </row>
    <row r="540" spans="1:24" ht="15.75" x14ac:dyDescent="0.25">
      <c r="A540" s="15"/>
      <c r="B540" s="31"/>
      <c r="C540" s="6"/>
      <c r="D540" s="4"/>
      <c r="E540" s="220"/>
      <c r="F540" s="4"/>
      <c r="G540" s="8"/>
      <c r="H540" s="9"/>
      <c r="I540" s="6"/>
      <c r="J540" s="6"/>
      <c r="K540" s="6"/>
      <c r="L540" s="6"/>
      <c r="M540" s="6"/>
      <c r="N540" s="6"/>
      <c r="O540" s="6"/>
      <c r="P540" s="6"/>
      <c r="Q540" s="6"/>
      <c r="R540" s="6"/>
      <c r="S540" s="6"/>
      <c r="T540" s="6"/>
      <c r="U540" s="6"/>
      <c r="V540" s="6"/>
      <c r="W540" s="6"/>
      <c r="X540" s="6"/>
    </row>
    <row r="541" spans="1:24" ht="15.75" x14ac:dyDescent="0.25">
      <c r="A541" s="15"/>
      <c r="B541" s="31"/>
      <c r="C541" s="6"/>
      <c r="D541" s="4"/>
      <c r="E541" s="220"/>
      <c r="F541" s="4"/>
      <c r="G541" s="8"/>
      <c r="H541" s="9"/>
      <c r="I541" s="6"/>
      <c r="J541" s="6"/>
      <c r="K541" s="6"/>
      <c r="L541" s="6"/>
      <c r="M541" s="6"/>
      <c r="N541" s="6"/>
      <c r="O541" s="6"/>
      <c r="P541" s="6"/>
      <c r="Q541" s="6"/>
      <c r="R541" s="6"/>
      <c r="S541" s="6"/>
      <c r="T541" s="6"/>
      <c r="U541" s="6"/>
      <c r="V541" s="6"/>
      <c r="W541" s="6"/>
      <c r="X541" s="6"/>
    </row>
    <row r="542" spans="1:24" ht="15.75" x14ac:dyDescent="0.25">
      <c r="A542" s="15"/>
      <c r="B542" s="31"/>
      <c r="C542" s="6"/>
      <c r="D542" s="4"/>
      <c r="E542" s="220"/>
      <c r="F542" s="4"/>
      <c r="G542" s="8"/>
      <c r="H542" s="9"/>
      <c r="I542" s="6"/>
      <c r="J542" s="6"/>
      <c r="K542" s="6"/>
      <c r="L542" s="6"/>
      <c r="M542" s="6"/>
      <c r="N542" s="6"/>
      <c r="O542" s="6"/>
      <c r="P542" s="6"/>
      <c r="Q542" s="6"/>
      <c r="R542" s="6"/>
      <c r="S542" s="6"/>
      <c r="T542" s="6"/>
      <c r="U542" s="6"/>
      <c r="V542" s="6"/>
      <c r="W542" s="6"/>
      <c r="X542" s="6"/>
    </row>
    <row r="543" spans="1:24" ht="15.75" x14ac:dyDescent="0.25">
      <c r="A543" s="15"/>
      <c r="B543" s="31"/>
      <c r="C543" s="6"/>
      <c r="D543" s="4"/>
      <c r="E543" s="220"/>
      <c r="F543" s="4"/>
      <c r="G543" s="8"/>
      <c r="H543" s="9"/>
      <c r="I543" s="6"/>
      <c r="J543" s="6"/>
      <c r="K543" s="6"/>
      <c r="L543" s="6"/>
      <c r="M543" s="6"/>
      <c r="N543" s="6"/>
      <c r="O543" s="6"/>
      <c r="P543" s="6"/>
      <c r="Q543" s="6"/>
      <c r="R543" s="6"/>
      <c r="S543" s="6"/>
      <c r="T543" s="6"/>
      <c r="U543" s="6"/>
      <c r="V543" s="6"/>
      <c r="W543" s="6"/>
      <c r="X543" s="6"/>
    </row>
    <row r="544" spans="1:24" ht="15.75" x14ac:dyDescent="0.25">
      <c r="A544" s="15"/>
      <c r="B544" s="31"/>
      <c r="C544" s="6"/>
      <c r="D544" s="4"/>
      <c r="E544" s="220"/>
      <c r="F544" s="4"/>
      <c r="G544" s="8"/>
      <c r="H544" s="9"/>
      <c r="I544" s="6"/>
      <c r="J544" s="6"/>
      <c r="K544" s="6"/>
      <c r="L544" s="6"/>
      <c r="M544" s="6"/>
      <c r="N544" s="6"/>
      <c r="O544" s="6"/>
      <c r="P544" s="6"/>
      <c r="Q544" s="6"/>
      <c r="R544" s="6"/>
      <c r="S544" s="6"/>
      <c r="T544" s="6"/>
      <c r="U544" s="6"/>
      <c r="V544" s="6"/>
      <c r="W544" s="6"/>
      <c r="X544" s="6"/>
    </row>
    <row r="545" spans="1:24" ht="15.75" x14ac:dyDescent="0.25">
      <c r="A545" s="15"/>
      <c r="B545" s="31"/>
      <c r="C545" s="6"/>
      <c r="D545" s="4"/>
      <c r="E545" s="220"/>
      <c r="F545" s="4"/>
      <c r="G545" s="8"/>
      <c r="H545" s="9"/>
      <c r="I545" s="6"/>
      <c r="J545" s="6"/>
      <c r="K545" s="6"/>
      <c r="L545" s="6"/>
      <c r="M545" s="6"/>
      <c r="N545" s="6"/>
      <c r="O545" s="6"/>
      <c r="P545" s="6"/>
      <c r="Q545" s="6"/>
      <c r="R545" s="6"/>
      <c r="S545" s="6"/>
      <c r="T545" s="6"/>
      <c r="U545" s="6"/>
      <c r="V545" s="6"/>
      <c r="W545" s="6"/>
      <c r="X545" s="6"/>
    </row>
    <row r="546" spans="1:24" ht="15.75" x14ac:dyDescent="0.25">
      <c r="A546" s="15"/>
      <c r="B546" s="31"/>
      <c r="C546" s="6"/>
      <c r="D546" s="4"/>
      <c r="E546" s="220"/>
      <c r="F546" s="4"/>
      <c r="G546" s="8"/>
      <c r="H546" s="9"/>
      <c r="I546" s="6"/>
      <c r="J546" s="6"/>
      <c r="K546" s="6"/>
      <c r="L546" s="6"/>
      <c r="M546" s="6"/>
      <c r="N546" s="6"/>
      <c r="O546" s="6"/>
      <c r="P546" s="6"/>
      <c r="Q546" s="6"/>
      <c r="R546" s="6"/>
      <c r="S546" s="6"/>
      <c r="T546" s="6"/>
      <c r="U546" s="6"/>
      <c r="V546" s="6"/>
      <c r="W546" s="6"/>
      <c r="X546" s="6"/>
    </row>
    <row r="547" spans="1:24" ht="15.75" x14ac:dyDescent="0.25">
      <c r="A547" s="15"/>
      <c r="B547" s="31"/>
      <c r="C547" s="6"/>
      <c r="D547" s="4"/>
      <c r="E547" s="220"/>
      <c r="F547" s="4"/>
      <c r="G547" s="8"/>
      <c r="H547" s="9"/>
      <c r="I547" s="6"/>
      <c r="J547" s="6"/>
      <c r="K547" s="6"/>
      <c r="L547" s="6"/>
      <c r="M547" s="6"/>
      <c r="N547" s="6"/>
      <c r="O547" s="6"/>
      <c r="P547" s="6"/>
      <c r="Q547" s="6"/>
      <c r="R547" s="6"/>
      <c r="S547" s="6"/>
      <c r="T547" s="6"/>
      <c r="U547" s="6"/>
      <c r="V547" s="6"/>
      <c r="W547" s="6"/>
      <c r="X547" s="6"/>
    </row>
    <row r="548" spans="1:24" ht="15.75" x14ac:dyDescent="0.25">
      <c r="A548" s="15"/>
      <c r="B548" s="31"/>
      <c r="C548" s="6"/>
      <c r="D548" s="4"/>
      <c r="E548" s="220"/>
      <c r="F548" s="4"/>
      <c r="G548" s="8"/>
      <c r="H548" s="9"/>
      <c r="I548" s="6"/>
      <c r="J548" s="6"/>
      <c r="K548" s="6"/>
      <c r="L548" s="6"/>
      <c r="M548" s="6"/>
      <c r="N548" s="6"/>
      <c r="O548" s="6"/>
      <c r="P548" s="6"/>
      <c r="Q548" s="6"/>
      <c r="R548" s="6"/>
      <c r="S548" s="6"/>
      <c r="T548" s="6"/>
      <c r="U548" s="6"/>
      <c r="V548" s="6"/>
      <c r="W548" s="6"/>
      <c r="X548" s="6"/>
    </row>
    <row r="549" spans="1:24" ht="15.75" x14ac:dyDescent="0.25">
      <c r="A549" s="15"/>
      <c r="B549" s="31"/>
      <c r="C549" s="6"/>
      <c r="D549" s="4"/>
      <c r="E549" s="220"/>
      <c r="F549" s="4"/>
      <c r="G549" s="8"/>
      <c r="H549" s="9"/>
      <c r="I549" s="6"/>
      <c r="J549" s="6"/>
      <c r="K549" s="6"/>
      <c r="L549" s="6"/>
      <c r="M549" s="6"/>
      <c r="N549" s="6"/>
      <c r="O549" s="6"/>
      <c r="P549" s="6"/>
      <c r="Q549" s="6"/>
      <c r="R549" s="6"/>
      <c r="S549" s="6"/>
      <c r="T549" s="6"/>
      <c r="U549" s="6"/>
      <c r="V549" s="6"/>
      <c r="W549" s="6"/>
      <c r="X549" s="6"/>
    </row>
    <row r="550" spans="1:24" ht="15.75" x14ac:dyDescent="0.25">
      <c r="A550" s="15"/>
      <c r="B550" s="31"/>
      <c r="C550" s="6"/>
      <c r="D550" s="4"/>
      <c r="E550" s="220"/>
      <c r="F550" s="4"/>
      <c r="G550" s="8"/>
      <c r="H550" s="9"/>
      <c r="I550" s="6"/>
      <c r="J550" s="6"/>
      <c r="K550" s="6"/>
      <c r="L550" s="6"/>
      <c r="M550" s="6"/>
      <c r="N550" s="6"/>
      <c r="O550" s="6"/>
      <c r="P550" s="6"/>
      <c r="Q550" s="6"/>
      <c r="R550" s="6"/>
      <c r="S550" s="6"/>
      <c r="T550" s="6"/>
      <c r="U550" s="6"/>
      <c r="V550" s="6"/>
      <c r="W550" s="6"/>
      <c r="X550" s="6"/>
    </row>
    <row r="551" spans="1:24" ht="15.75" x14ac:dyDescent="0.25">
      <c r="A551" s="15"/>
      <c r="B551" s="31"/>
      <c r="C551" s="6"/>
      <c r="D551" s="4"/>
      <c r="E551" s="220"/>
      <c r="F551" s="4"/>
      <c r="G551" s="8"/>
      <c r="H551" s="9"/>
      <c r="I551" s="6"/>
      <c r="J551" s="6"/>
      <c r="K551" s="6"/>
      <c r="L551" s="6"/>
      <c r="M551" s="6"/>
      <c r="N551" s="6"/>
      <c r="O551" s="6"/>
      <c r="P551" s="6"/>
      <c r="Q551" s="6"/>
      <c r="R551" s="6"/>
      <c r="S551" s="6"/>
      <c r="T551" s="6"/>
      <c r="U551" s="6"/>
      <c r="V551" s="6"/>
      <c r="W551" s="6"/>
      <c r="X551" s="6"/>
    </row>
    <row r="552" spans="1:24" ht="15.75" x14ac:dyDescent="0.25">
      <c r="A552" s="15"/>
      <c r="B552" s="31"/>
      <c r="C552" s="6"/>
      <c r="D552" s="4"/>
      <c r="E552" s="220"/>
      <c r="F552" s="4"/>
      <c r="G552" s="8"/>
      <c r="H552" s="9"/>
      <c r="I552" s="6"/>
      <c r="J552" s="6"/>
      <c r="K552" s="6"/>
      <c r="L552" s="6"/>
      <c r="M552" s="6"/>
      <c r="N552" s="6"/>
      <c r="O552" s="6"/>
      <c r="P552" s="6"/>
      <c r="Q552" s="6"/>
      <c r="R552" s="6"/>
      <c r="S552" s="6"/>
      <c r="T552" s="6"/>
      <c r="U552" s="6"/>
      <c r="V552" s="6"/>
      <c r="W552" s="6"/>
      <c r="X552" s="6"/>
    </row>
    <row r="553" spans="1:24" ht="15.75" x14ac:dyDescent="0.25">
      <c r="A553" s="15"/>
      <c r="B553" s="31"/>
      <c r="C553" s="6"/>
      <c r="D553" s="4"/>
      <c r="E553" s="220"/>
      <c r="F553" s="4"/>
      <c r="G553" s="8"/>
      <c r="H553" s="9"/>
      <c r="I553" s="6"/>
      <c r="J553" s="6"/>
      <c r="K553" s="6"/>
      <c r="L553" s="6"/>
      <c r="M553" s="6"/>
      <c r="N553" s="6"/>
      <c r="O553" s="6"/>
      <c r="P553" s="6"/>
      <c r="Q553" s="6"/>
      <c r="R553" s="6"/>
      <c r="S553" s="6"/>
      <c r="T553" s="6"/>
      <c r="U553" s="6"/>
      <c r="V553" s="6"/>
      <c r="W553" s="6"/>
      <c r="X553" s="6"/>
    </row>
    <row r="554" spans="1:24" ht="15.75" x14ac:dyDescent="0.25">
      <c r="A554" s="15"/>
      <c r="B554" s="31"/>
      <c r="C554" s="6"/>
      <c r="D554" s="4"/>
      <c r="E554" s="220"/>
      <c r="F554" s="4"/>
      <c r="G554" s="8"/>
      <c r="H554" s="9"/>
      <c r="I554" s="6"/>
      <c r="J554" s="6"/>
      <c r="K554" s="6"/>
      <c r="L554" s="6"/>
      <c r="M554" s="6"/>
      <c r="N554" s="6"/>
      <c r="O554" s="6"/>
      <c r="P554" s="6"/>
      <c r="Q554" s="6"/>
      <c r="R554" s="6"/>
      <c r="S554" s="6"/>
      <c r="T554" s="6"/>
      <c r="U554" s="6"/>
      <c r="V554" s="6"/>
      <c r="W554" s="6"/>
      <c r="X554" s="6"/>
    </row>
    <row r="555" spans="1:24" ht="15.75" x14ac:dyDescent="0.25">
      <c r="A555" s="15"/>
      <c r="B555" s="31"/>
      <c r="C555" s="6"/>
      <c r="D555" s="4"/>
      <c r="E555" s="220"/>
      <c r="F555" s="4"/>
      <c r="G555" s="8"/>
      <c r="H555" s="9"/>
      <c r="I555" s="6"/>
      <c r="J555" s="6"/>
      <c r="K555" s="6"/>
      <c r="L555" s="6"/>
      <c r="M555" s="6"/>
      <c r="N555" s="6"/>
      <c r="O555" s="6"/>
      <c r="P555" s="6"/>
      <c r="Q555" s="6"/>
      <c r="R555" s="6"/>
      <c r="S555" s="6"/>
      <c r="T555" s="6"/>
      <c r="U555" s="6"/>
      <c r="V555" s="6"/>
      <c r="W555" s="6"/>
      <c r="X555" s="6"/>
    </row>
    <row r="556" spans="1:24" ht="15.75" x14ac:dyDescent="0.25">
      <c r="A556" s="15"/>
      <c r="B556" s="31"/>
      <c r="C556" s="6"/>
      <c r="D556" s="4"/>
      <c r="E556" s="220"/>
      <c r="F556" s="4"/>
      <c r="G556" s="8"/>
      <c r="H556" s="9"/>
      <c r="I556" s="6"/>
      <c r="J556" s="6"/>
      <c r="K556" s="6"/>
      <c r="L556" s="6"/>
      <c r="M556" s="6"/>
      <c r="N556" s="6"/>
      <c r="O556" s="6"/>
      <c r="P556" s="6"/>
      <c r="Q556" s="6"/>
      <c r="R556" s="6"/>
      <c r="S556" s="6"/>
      <c r="T556" s="6"/>
      <c r="U556" s="6"/>
      <c r="V556" s="6"/>
      <c r="W556" s="6"/>
      <c r="X556" s="6"/>
    </row>
    <row r="557" spans="1:24" ht="15.75" x14ac:dyDescent="0.25">
      <c r="A557" s="15"/>
      <c r="B557" s="31"/>
      <c r="C557" s="6"/>
      <c r="D557" s="4"/>
      <c r="E557" s="220"/>
      <c r="F557" s="4"/>
      <c r="G557" s="8"/>
      <c r="H557" s="9"/>
      <c r="I557" s="6"/>
      <c r="J557" s="6"/>
      <c r="K557" s="6"/>
      <c r="L557" s="6"/>
      <c r="M557" s="6"/>
      <c r="N557" s="6"/>
      <c r="O557" s="6"/>
      <c r="P557" s="6"/>
      <c r="Q557" s="6"/>
      <c r="R557" s="6"/>
      <c r="S557" s="6"/>
      <c r="T557" s="6"/>
      <c r="U557" s="6"/>
      <c r="V557" s="6"/>
      <c r="W557" s="6"/>
      <c r="X557" s="6"/>
    </row>
    <row r="558" spans="1:24" ht="15.75" x14ac:dyDescent="0.25">
      <c r="A558" s="15"/>
      <c r="B558" s="31"/>
      <c r="C558" s="6"/>
      <c r="D558" s="4"/>
      <c r="E558" s="220"/>
      <c r="F558" s="4"/>
      <c r="G558" s="8"/>
      <c r="H558" s="9"/>
      <c r="I558" s="6"/>
      <c r="J558" s="6"/>
      <c r="K558" s="6"/>
      <c r="L558" s="6"/>
      <c r="M558" s="6"/>
      <c r="N558" s="6"/>
      <c r="O558" s="6"/>
      <c r="P558" s="6"/>
      <c r="Q558" s="6"/>
      <c r="R558" s="6"/>
      <c r="S558" s="6"/>
      <c r="T558" s="6"/>
      <c r="U558" s="6"/>
      <c r="V558" s="6"/>
      <c r="W558" s="6"/>
      <c r="X558" s="6"/>
    </row>
    <row r="559" spans="1:24" ht="15.75" x14ac:dyDescent="0.25">
      <c r="A559" s="15"/>
      <c r="B559" s="31"/>
      <c r="C559" s="6"/>
      <c r="D559" s="4"/>
      <c r="E559" s="220"/>
      <c r="F559" s="4"/>
      <c r="G559" s="8"/>
      <c r="H559" s="9"/>
      <c r="I559" s="6"/>
      <c r="J559" s="6"/>
      <c r="K559" s="6"/>
      <c r="L559" s="6"/>
      <c r="M559" s="6"/>
      <c r="N559" s="6"/>
      <c r="O559" s="6"/>
      <c r="P559" s="6"/>
      <c r="Q559" s="6"/>
      <c r="R559" s="6"/>
      <c r="S559" s="6"/>
      <c r="T559" s="6"/>
      <c r="U559" s="6"/>
      <c r="V559" s="6"/>
      <c r="W559" s="6"/>
      <c r="X559" s="6"/>
    </row>
    <row r="560" spans="1:24" ht="15.75" x14ac:dyDescent="0.25">
      <c r="A560" s="15"/>
      <c r="B560" s="31"/>
      <c r="C560" s="6"/>
      <c r="D560" s="4"/>
      <c r="E560" s="220"/>
      <c r="F560" s="4"/>
      <c r="G560" s="8"/>
      <c r="H560" s="9"/>
      <c r="I560" s="6"/>
      <c r="J560" s="6"/>
      <c r="K560" s="6"/>
      <c r="L560" s="6"/>
      <c r="M560" s="6"/>
      <c r="N560" s="6"/>
      <c r="O560" s="6"/>
      <c r="P560" s="6"/>
      <c r="Q560" s="6"/>
      <c r="R560" s="6"/>
      <c r="S560" s="6"/>
      <c r="T560" s="6"/>
      <c r="U560" s="6"/>
      <c r="V560" s="6"/>
      <c r="W560" s="6"/>
      <c r="X560" s="6"/>
    </row>
    <row r="561" spans="1:24" ht="15.75" x14ac:dyDescent="0.25">
      <c r="A561" s="15"/>
      <c r="B561" s="31"/>
      <c r="C561" s="6"/>
      <c r="D561" s="4"/>
      <c r="E561" s="220"/>
      <c r="F561" s="4"/>
      <c r="G561" s="8"/>
      <c r="H561" s="9"/>
      <c r="I561" s="6"/>
      <c r="J561" s="6"/>
      <c r="K561" s="6"/>
      <c r="L561" s="6"/>
      <c r="M561" s="6"/>
      <c r="N561" s="6"/>
      <c r="O561" s="6"/>
      <c r="P561" s="6"/>
      <c r="Q561" s="6"/>
      <c r="R561" s="6"/>
      <c r="S561" s="6"/>
      <c r="T561" s="6"/>
      <c r="U561" s="6"/>
      <c r="V561" s="6"/>
      <c r="W561" s="6"/>
      <c r="X561" s="6"/>
    </row>
    <row r="562" spans="1:24" ht="15.75" x14ac:dyDescent="0.25">
      <c r="A562" s="15"/>
      <c r="B562" s="31"/>
      <c r="C562" s="6"/>
      <c r="D562" s="4"/>
      <c r="E562" s="220"/>
      <c r="F562" s="4"/>
      <c r="G562" s="8"/>
      <c r="H562" s="9"/>
      <c r="I562" s="6"/>
      <c r="J562" s="6"/>
      <c r="K562" s="6"/>
      <c r="L562" s="6"/>
      <c r="M562" s="6"/>
      <c r="N562" s="6"/>
      <c r="O562" s="6"/>
      <c r="P562" s="6"/>
      <c r="Q562" s="6"/>
      <c r="R562" s="6"/>
      <c r="S562" s="6"/>
      <c r="T562" s="6"/>
      <c r="U562" s="6"/>
      <c r="V562" s="6"/>
      <c r="W562" s="6"/>
      <c r="X562" s="6"/>
    </row>
    <row r="563" spans="1:24" ht="15.75" x14ac:dyDescent="0.25">
      <c r="A563" s="15"/>
      <c r="B563" s="31"/>
      <c r="C563" s="6"/>
      <c r="D563" s="4"/>
      <c r="E563" s="220"/>
      <c r="F563" s="4"/>
      <c r="G563" s="8"/>
      <c r="H563" s="9"/>
      <c r="I563" s="6"/>
      <c r="J563" s="6"/>
      <c r="K563" s="6"/>
      <c r="L563" s="6"/>
      <c r="M563" s="6"/>
      <c r="N563" s="6"/>
      <c r="O563" s="6"/>
      <c r="P563" s="6"/>
      <c r="Q563" s="6"/>
      <c r="R563" s="6"/>
      <c r="S563" s="6"/>
      <c r="T563" s="6"/>
      <c r="U563" s="6"/>
      <c r="V563" s="6"/>
      <c r="W563" s="6"/>
      <c r="X563" s="6"/>
    </row>
    <row r="564" spans="1:24" ht="15.75" x14ac:dyDescent="0.25">
      <c r="A564" s="15"/>
      <c r="B564" s="31"/>
      <c r="C564" s="6"/>
      <c r="D564" s="4"/>
      <c r="E564" s="220"/>
      <c r="F564" s="4"/>
      <c r="G564" s="8"/>
      <c r="H564" s="9"/>
      <c r="I564" s="6"/>
      <c r="J564" s="6"/>
      <c r="K564" s="6"/>
      <c r="L564" s="6"/>
      <c r="M564" s="6"/>
      <c r="N564" s="6"/>
      <c r="O564" s="6"/>
      <c r="P564" s="6"/>
      <c r="Q564" s="6"/>
      <c r="R564" s="6"/>
      <c r="S564" s="6"/>
      <c r="T564" s="6"/>
      <c r="U564" s="6"/>
      <c r="V564" s="6"/>
      <c r="W564" s="6"/>
      <c r="X564" s="6"/>
    </row>
    <row r="565" spans="1:24" ht="15.75" x14ac:dyDescent="0.25">
      <c r="A565" s="15"/>
      <c r="B565" s="31"/>
      <c r="C565" s="6"/>
      <c r="D565" s="4"/>
      <c r="E565" s="220"/>
      <c r="F565" s="4"/>
      <c r="G565" s="8"/>
      <c r="H565" s="9"/>
      <c r="I565" s="6"/>
      <c r="J565" s="6"/>
      <c r="K565" s="6"/>
      <c r="L565" s="6"/>
      <c r="M565" s="6"/>
      <c r="N565" s="6"/>
      <c r="O565" s="6"/>
      <c r="P565" s="6"/>
      <c r="Q565" s="6"/>
      <c r="R565" s="6"/>
      <c r="S565" s="6"/>
      <c r="T565" s="6"/>
      <c r="U565" s="6"/>
      <c r="V565" s="6"/>
      <c r="W565" s="6"/>
      <c r="X565" s="6"/>
    </row>
    <row r="566" spans="1:24" ht="15.75" x14ac:dyDescent="0.25">
      <c r="A566" s="15"/>
      <c r="B566" s="31"/>
      <c r="C566" s="6"/>
      <c r="D566" s="4"/>
      <c r="E566" s="220"/>
      <c r="F566" s="4"/>
      <c r="G566" s="8"/>
      <c r="H566" s="9"/>
      <c r="I566" s="6"/>
      <c r="J566" s="6"/>
      <c r="K566" s="6"/>
      <c r="L566" s="6"/>
      <c r="M566" s="6"/>
      <c r="N566" s="6"/>
      <c r="O566" s="6"/>
      <c r="P566" s="6"/>
      <c r="Q566" s="6"/>
      <c r="R566" s="6"/>
      <c r="S566" s="6"/>
      <c r="T566" s="6"/>
      <c r="U566" s="6"/>
      <c r="V566" s="6"/>
      <c r="W566" s="6"/>
      <c r="X566" s="6"/>
    </row>
    <row r="567" spans="1:24" ht="15.75" x14ac:dyDescent="0.25">
      <c r="A567" s="15"/>
      <c r="B567" s="31"/>
      <c r="C567" s="6"/>
      <c r="D567" s="4"/>
      <c r="E567" s="220"/>
      <c r="F567" s="4"/>
      <c r="G567" s="8"/>
      <c r="H567" s="9"/>
      <c r="I567" s="6"/>
      <c r="J567" s="6"/>
      <c r="K567" s="6"/>
      <c r="L567" s="6"/>
      <c r="M567" s="6"/>
      <c r="N567" s="6"/>
      <c r="O567" s="6"/>
      <c r="P567" s="6"/>
      <c r="Q567" s="6"/>
      <c r="R567" s="6"/>
      <c r="S567" s="6"/>
      <c r="T567" s="6"/>
      <c r="U567" s="6"/>
      <c r="V567" s="6"/>
      <c r="W567" s="6"/>
      <c r="X567" s="6"/>
    </row>
    <row r="568" spans="1:24" ht="15.75" x14ac:dyDescent="0.25">
      <c r="A568" s="15"/>
      <c r="B568" s="31"/>
      <c r="C568" s="6"/>
      <c r="D568" s="4"/>
      <c r="E568" s="220"/>
      <c r="F568" s="4"/>
      <c r="G568" s="8"/>
      <c r="H568" s="9"/>
      <c r="I568" s="6"/>
      <c r="J568" s="6"/>
      <c r="K568" s="6"/>
      <c r="L568" s="6"/>
      <c r="M568" s="6"/>
      <c r="N568" s="6"/>
      <c r="O568" s="6"/>
      <c r="P568" s="6"/>
      <c r="Q568" s="6"/>
      <c r="R568" s="6"/>
      <c r="S568" s="6"/>
      <c r="T568" s="6"/>
      <c r="U568" s="6"/>
      <c r="V568" s="6"/>
      <c r="W568" s="6"/>
      <c r="X568" s="6"/>
    </row>
    <row r="569" spans="1:24" ht="15.75" x14ac:dyDescent="0.25">
      <c r="A569" s="15"/>
      <c r="B569" s="31"/>
      <c r="C569" s="6"/>
      <c r="D569" s="4"/>
      <c r="E569" s="220"/>
      <c r="F569" s="4"/>
      <c r="G569" s="8"/>
      <c r="H569" s="9"/>
      <c r="I569" s="6"/>
      <c r="J569" s="6"/>
      <c r="K569" s="6"/>
      <c r="L569" s="6"/>
      <c r="M569" s="6"/>
      <c r="N569" s="6"/>
      <c r="O569" s="6"/>
      <c r="P569" s="6"/>
      <c r="Q569" s="6"/>
      <c r="R569" s="6"/>
      <c r="S569" s="6"/>
      <c r="T569" s="6"/>
      <c r="U569" s="6"/>
      <c r="V569" s="6"/>
      <c r="W569" s="6"/>
      <c r="X569" s="6"/>
    </row>
    <row r="570" spans="1:24" ht="15.75" x14ac:dyDescent="0.25">
      <c r="A570" s="15"/>
      <c r="B570" s="31"/>
      <c r="C570" s="6"/>
      <c r="D570" s="4"/>
      <c r="E570" s="220"/>
      <c r="F570" s="4"/>
      <c r="G570" s="8"/>
      <c r="H570" s="9"/>
      <c r="I570" s="6"/>
      <c r="J570" s="6"/>
      <c r="K570" s="6"/>
      <c r="L570" s="6"/>
      <c r="M570" s="6"/>
      <c r="N570" s="6"/>
      <c r="O570" s="6"/>
      <c r="P570" s="6"/>
      <c r="Q570" s="6"/>
      <c r="R570" s="6"/>
      <c r="S570" s="6"/>
      <c r="T570" s="6"/>
      <c r="U570" s="6"/>
      <c r="V570" s="6"/>
      <c r="W570" s="6"/>
      <c r="X570" s="6"/>
    </row>
    <row r="571" spans="1:24" ht="15.75" x14ac:dyDescent="0.25">
      <c r="A571" s="15"/>
      <c r="B571" s="31"/>
      <c r="C571" s="6"/>
      <c r="D571" s="4"/>
      <c r="E571" s="220"/>
      <c r="F571" s="4"/>
      <c r="G571" s="8"/>
      <c r="H571" s="9"/>
      <c r="I571" s="6"/>
      <c r="J571" s="6"/>
      <c r="K571" s="6"/>
      <c r="L571" s="6"/>
      <c r="M571" s="6"/>
      <c r="N571" s="6"/>
      <c r="O571" s="6"/>
      <c r="P571" s="6"/>
      <c r="Q571" s="6"/>
      <c r="R571" s="6"/>
      <c r="S571" s="6"/>
      <c r="T571" s="6"/>
      <c r="U571" s="6"/>
      <c r="V571" s="6"/>
      <c r="W571" s="6"/>
      <c r="X571" s="6"/>
    </row>
    <row r="572" spans="1:24" ht="15.75" x14ac:dyDescent="0.25">
      <c r="A572" s="15"/>
      <c r="B572" s="31"/>
      <c r="C572" s="6"/>
      <c r="D572" s="4"/>
      <c r="E572" s="220"/>
      <c r="F572" s="4"/>
      <c r="G572" s="8"/>
      <c r="H572" s="9"/>
      <c r="I572" s="6"/>
      <c r="J572" s="6"/>
      <c r="K572" s="6"/>
      <c r="L572" s="6"/>
      <c r="M572" s="6"/>
      <c r="N572" s="6"/>
      <c r="O572" s="6"/>
      <c r="P572" s="6"/>
      <c r="Q572" s="6"/>
      <c r="R572" s="6"/>
      <c r="S572" s="6"/>
      <c r="T572" s="6"/>
      <c r="U572" s="6"/>
      <c r="V572" s="6"/>
      <c r="W572" s="6"/>
      <c r="X572" s="6"/>
    </row>
    <row r="573" spans="1:24" ht="15.75" x14ac:dyDescent="0.25">
      <c r="A573" s="15"/>
      <c r="B573" s="31"/>
      <c r="C573" s="6"/>
      <c r="D573" s="4"/>
      <c r="E573" s="220"/>
      <c r="F573" s="4"/>
      <c r="G573" s="8"/>
      <c r="H573" s="9"/>
      <c r="I573" s="6"/>
      <c r="J573" s="6"/>
      <c r="K573" s="6"/>
      <c r="L573" s="6"/>
      <c r="M573" s="6"/>
      <c r="N573" s="6"/>
      <c r="O573" s="6"/>
      <c r="P573" s="6"/>
      <c r="Q573" s="6"/>
      <c r="R573" s="6"/>
      <c r="S573" s="6"/>
      <c r="T573" s="6"/>
      <c r="U573" s="6"/>
      <c r="V573" s="6"/>
      <c r="W573" s="6"/>
      <c r="X573" s="6"/>
    </row>
    <row r="574" spans="1:24" ht="15.75" x14ac:dyDescent="0.25">
      <c r="A574" s="15"/>
      <c r="B574" s="31"/>
      <c r="C574" s="6"/>
      <c r="D574" s="4"/>
      <c r="E574" s="220"/>
      <c r="F574" s="4"/>
      <c r="G574" s="8"/>
      <c r="H574" s="9"/>
      <c r="I574" s="6"/>
      <c r="J574" s="6"/>
      <c r="K574" s="6"/>
      <c r="L574" s="6"/>
      <c r="M574" s="6"/>
      <c r="N574" s="6"/>
      <c r="O574" s="6"/>
      <c r="P574" s="6"/>
      <c r="Q574" s="6"/>
      <c r="R574" s="6"/>
      <c r="S574" s="6"/>
      <c r="T574" s="6"/>
      <c r="U574" s="6"/>
      <c r="V574" s="6"/>
      <c r="W574" s="6"/>
      <c r="X574" s="6"/>
    </row>
    <row r="575" spans="1:24" ht="15.75" x14ac:dyDescent="0.25">
      <c r="A575" s="15"/>
      <c r="B575" s="31"/>
      <c r="C575" s="6"/>
      <c r="D575" s="4"/>
      <c r="E575" s="220"/>
      <c r="F575" s="4"/>
      <c r="G575" s="8"/>
      <c r="H575" s="9"/>
      <c r="I575" s="6"/>
      <c r="J575" s="6"/>
      <c r="K575" s="6"/>
      <c r="L575" s="6"/>
      <c r="M575" s="6"/>
      <c r="N575" s="6"/>
      <c r="O575" s="6"/>
      <c r="P575" s="6"/>
      <c r="Q575" s="6"/>
      <c r="R575" s="6"/>
      <c r="S575" s="6"/>
      <c r="T575" s="6"/>
      <c r="U575" s="6"/>
      <c r="V575" s="6"/>
      <c r="W575" s="6"/>
      <c r="X575" s="6"/>
    </row>
    <row r="576" spans="1:24" ht="15.75" x14ac:dyDescent="0.25">
      <c r="A576" s="15"/>
      <c r="B576" s="31"/>
      <c r="C576" s="6"/>
      <c r="D576" s="4"/>
      <c r="E576" s="220"/>
      <c r="F576" s="4"/>
      <c r="G576" s="8"/>
      <c r="H576" s="9"/>
      <c r="I576" s="6"/>
      <c r="J576" s="6"/>
      <c r="K576" s="6"/>
      <c r="L576" s="6"/>
      <c r="M576" s="6"/>
      <c r="N576" s="6"/>
      <c r="O576" s="6"/>
      <c r="P576" s="6"/>
      <c r="Q576" s="6"/>
      <c r="R576" s="6"/>
      <c r="S576" s="6"/>
      <c r="T576" s="6"/>
      <c r="U576" s="6"/>
      <c r="V576" s="6"/>
      <c r="W576" s="6"/>
      <c r="X576" s="6"/>
    </row>
    <row r="577" spans="1:24" ht="15.75" x14ac:dyDescent="0.25">
      <c r="A577" s="15"/>
      <c r="B577" s="31"/>
      <c r="C577" s="6"/>
      <c r="D577" s="4"/>
      <c r="E577" s="220"/>
      <c r="F577" s="4"/>
      <c r="G577" s="8"/>
      <c r="H577" s="9"/>
      <c r="I577" s="6"/>
      <c r="J577" s="6"/>
      <c r="K577" s="6"/>
      <c r="L577" s="6"/>
      <c r="M577" s="6"/>
      <c r="N577" s="6"/>
      <c r="O577" s="6"/>
      <c r="P577" s="6"/>
      <c r="Q577" s="6"/>
      <c r="R577" s="6"/>
      <c r="S577" s="6"/>
      <c r="T577" s="6"/>
      <c r="U577" s="6"/>
      <c r="V577" s="6"/>
      <c r="W577" s="6"/>
      <c r="X577" s="6"/>
    </row>
    <row r="578" spans="1:24" ht="15.75" x14ac:dyDescent="0.25">
      <c r="A578" s="15"/>
      <c r="B578" s="31"/>
      <c r="C578" s="6"/>
      <c r="D578" s="4"/>
      <c r="E578" s="220"/>
      <c r="F578" s="4"/>
      <c r="G578" s="8"/>
      <c r="H578" s="9"/>
      <c r="I578" s="6"/>
      <c r="J578" s="6"/>
      <c r="K578" s="6"/>
      <c r="L578" s="6"/>
      <c r="M578" s="6"/>
      <c r="N578" s="6"/>
      <c r="O578" s="6"/>
      <c r="P578" s="6"/>
      <c r="Q578" s="6"/>
      <c r="R578" s="6"/>
      <c r="S578" s="6"/>
      <c r="T578" s="6"/>
      <c r="U578" s="6"/>
      <c r="V578" s="6"/>
      <c r="W578" s="6"/>
      <c r="X578" s="6"/>
    </row>
    <row r="579" spans="1:24" ht="15.75" x14ac:dyDescent="0.25">
      <c r="A579" s="15"/>
      <c r="B579" s="31"/>
      <c r="C579" s="6"/>
      <c r="D579" s="4"/>
      <c r="E579" s="220"/>
      <c r="F579" s="4"/>
      <c r="G579" s="8"/>
      <c r="H579" s="9"/>
      <c r="I579" s="6"/>
      <c r="J579" s="6"/>
      <c r="K579" s="6"/>
      <c r="L579" s="6"/>
      <c r="M579" s="6"/>
      <c r="N579" s="6"/>
      <c r="O579" s="6"/>
      <c r="P579" s="6"/>
      <c r="Q579" s="6"/>
      <c r="R579" s="6"/>
      <c r="S579" s="6"/>
      <c r="T579" s="6"/>
      <c r="U579" s="6"/>
      <c r="V579" s="6"/>
      <c r="W579" s="6"/>
      <c r="X579" s="6"/>
    </row>
    <row r="580" spans="1:24" ht="15.75" x14ac:dyDescent="0.25">
      <c r="A580" s="15"/>
      <c r="B580" s="31"/>
      <c r="C580" s="6"/>
      <c r="D580" s="4"/>
      <c r="E580" s="220"/>
      <c r="F580" s="4"/>
      <c r="G580" s="8"/>
      <c r="H580" s="9"/>
      <c r="I580" s="6"/>
      <c r="J580" s="6"/>
      <c r="K580" s="6"/>
      <c r="L580" s="6"/>
      <c r="M580" s="6"/>
      <c r="N580" s="6"/>
      <c r="O580" s="6"/>
      <c r="P580" s="6"/>
      <c r="Q580" s="6"/>
      <c r="R580" s="6"/>
      <c r="S580" s="6"/>
      <c r="T580" s="6"/>
      <c r="U580" s="6"/>
      <c r="V580" s="6"/>
      <c r="W580" s="6"/>
      <c r="X580" s="6"/>
    </row>
    <row r="581" spans="1:24" ht="15.75" x14ac:dyDescent="0.25">
      <c r="A581" s="15"/>
      <c r="B581" s="31"/>
      <c r="C581" s="6"/>
      <c r="D581" s="4"/>
      <c r="E581" s="220"/>
      <c r="F581" s="4"/>
      <c r="G581" s="8"/>
      <c r="H581" s="9"/>
      <c r="I581" s="6"/>
      <c r="J581" s="6"/>
      <c r="K581" s="6"/>
      <c r="L581" s="6"/>
      <c r="M581" s="6"/>
      <c r="N581" s="6"/>
      <c r="O581" s="6"/>
      <c r="P581" s="6"/>
      <c r="Q581" s="6"/>
      <c r="R581" s="6"/>
      <c r="S581" s="6"/>
      <c r="T581" s="6"/>
      <c r="U581" s="6"/>
      <c r="V581" s="6"/>
      <c r="W581" s="6"/>
      <c r="X581" s="6"/>
    </row>
    <row r="582" spans="1:24" ht="15.75" x14ac:dyDescent="0.25">
      <c r="A582" s="15"/>
      <c r="B582" s="31"/>
      <c r="C582" s="6"/>
      <c r="D582" s="4"/>
      <c r="E582" s="220"/>
      <c r="F582" s="4"/>
      <c r="G582" s="8"/>
      <c r="H582" s="9"/>
      <c r="I582" s="6"/>
      <c r="J582" s="6"/>
      <c r="K582" s="6"/>
      <c r="L582" s="6"/>
      <c r="M582" s="6"/>
      <c r="N582" s="6"/>
      <c r="O582" s="6"/>
      <c r="P582" s="6"/>
      <c r="Q582" s="6"/>
      <c r="R582" s="6"/>
      <c r="S582" s="6"/>
      <c r="T582" s="6"/>
      <c r="U582" s="6"/>
      <c r="V582" s="6"/>
      <c r="W582" s="6"/>
      <c r="X582" s="6"/>
    </row>
    <row r="583" spans="1:24" ht="15.75" x14ac:dyDescent="0.25">
      <c r="A583" s="15"/>
      <c r="B583" s="31"/>
      <c r="C583" s="6"/>
      <c r="D583" s="4"/>
      <c r="E583" s="220"/>
      <c r="F583" s="4"/>
      <c r="G583" s="8"/>
      <c r="H583" s="9"/>
      <c r="I583" s="6"/>
      <c r="J583" s="6"/>
      <c r="K583" s="6"/>
      <c r="L583" s="6"/>
      <c r="M583" s="6"/>
      <c r="N583" s="6"/>
      <c r="O583" s="6"/>
      <c r="P583" s="6"/>
      <c r="Q583" s="6"/>
      <c r="R583" s="6"/>
      <c r="S583" s="6"/>
      <c r="T583" s="6"/>
      <c r="U583" s="6"/>
      <c r="V583" s="6"/>
      <c r="W583" s="6"/>
      <c r="X583" s="6"/>
    </row>
    <row r="584" spans="1:24" ht="15.75" x14ac:dyDescent="0.25">
      <c r="A584" s="15"/>
      <c r="B584" s="31"/>
      <c r="C584" s="6"/>
      <c r="D584" s="4"/>
      <c r="E584" s="220"/>
      <c r="F584" s="4"/>
      <c r="G584" s="8"/>
      <c r="H584" s="9"/>
      <c r="I584" s="6"/>
      <c r="J584" s="6"/>
      <c r="K584" s="6"/>
      <c r="L584" s="6"/>
      <c r="M584" s="6"/>
      <c r="N584" s="6"/>
      <c r="O584" s="6"/>
      <c r="P584" s="6"/>
      <c r="Q584" s="6"/>
      <c r="R584" s="6"/>
      <c r="S584" s="6"/>
      <c r="T584" s="6"/>
      <c r="U584" s="6"/>
      <c r="V584" s="6"/>
      <c r="W584" s="6"/>
      <c r="X584" s="6"/>
    </row>
    <row r="585" spans="1:24" ht="15.75" x14ac:dyDescent="0.25">
      <c r="A585" s="15"/>
      <c r="B585" s="31"/>
      <c r="C585" s="6"/>
      <c r="D585" s="4"/>
      <c r="E585" s="220"/>
      <c r="F585" s="4"/>
      <c r="G585" s="8"/>
      <c r="H585" s="9"/>
      <c r="I585" s="6"/>
      <c r="J585" s="6"/>
      <c r="K585" s="6"/>
      <c r="L585" s="6"/>
      <c r="M585" s="6"/>
      <c r="N585" s="6"/>
      <c r="O585" s="6"/>
      <c r="P585" s="6"/>
      <c r="Q585" s="6"/>
      <c r="R585" s="6"/>
      <c r="S585" s="6"/>
      <c r="T585" s="6"/>
      <c r="U585" s="6"/>
      <c r="V585" s="6"/>
      <c r="W585" s="6"/>
      <c r="X585" s="6"/>
    </row>
    <row r="586" spans="1:24" ht="15.75" x14ac:dyDescent="0.25">
      <c r="A586" s="15"/>
      <c r="B586" s="31"/>
      <c r="C586" s="6"/>
      <c r="D586" s="4"/>
      <c r="E586" s="220"/>
      <c r="F586" s="4"/>
      <c r="G586" s="8"/>
      <c r="H586" s="9"/>
      <c r="I586" s="6"/>
      <c r="J586" s="6"/>
      <c r="K586" s="6"/>
      <c r="L586" s="6"/>
      <c r="M586" s="6"/>
      <c r="N586" s="6"/>
      <c r="O586" s="6"/>
      <c r="P586" s="6"/>
      <c r="Q586" s="6"/>
      <c r="R586" s="6"/>
      <c r="S586" s="6"/>
      <c r="T586" s="6"/>
      <c r="U586" s="6"/>
      <c r="V586" s="6"/>
      <c r="W586" s="6"/>
      <c r="X586" s="6"/>
    </row>
    <row r="587" spans="1:24" ht="15.75" x14ac:dyDescent="0.25">
      <c r="A587" s="15"/>
      <c r="B587" s="31"/>
      <c r="C587" s="6"/>
      <c r="D587" s="4"/>
      <c r="E587" s="220"/>
      <c r="F587" s="4"/>
      <c r="G587" s="8"/>
      <c r="H587" s="9"/>
      <c r="I587" s="6"/>
      <c r="J587" s="6"/>
      <c r="K587" s="6"/>
      <c r="L587" s="6"/>
      <c r="M587" s="6"/>
      <c r="N587" s="6"/>
      <c r="O587" s="6"/>
      <c r="P587" s="6"/>
      <c r="Q587" s="6"/>
      <c r="R587" s="6"/>
      <c r="S587" s="6"/>
      <c r="T587" s="6"/>
      <c r="U587" s="6"/>
      <c r="V587" s="6"/>
      <c r="W587" s="6"/>
      <c r="X587" s="6"/>
    </row>
    <row r="588" spans="1:24" ht="15.75" x14ac:dyDescent="0.25">
      <c r="A588" s="15"/>
      <c r="B588" s="31"/>
      <c r="C588" s="6"/>
      <c r="D588" s="4"/>
      <c r="E588" s="220"/>
      <c r="F588" s="4"/>
      <c r="G588" s="8"/>
      <c r="H588" s="9"/>
      <c r="I588" s="6"/>
      <c r="J588" s="6"/>
      <c r="K588" s="6"/>
      <c r="L588" s="6"/>
      <c r="M588" s="6"/>
      <c r="N588" s="6"/>
      <c r="O588" s="6"/>
      <c r="P588" s="6"/>
      <c r="Q588" s="6"/>
      <c r="R588" s="6"/>
      <c r="S588" s="6"/>
      <c r="T588" s="6"/>
      <c r="U588" s="6"/>
      <c r="V588" s="6"/>
      <c r="W588" s="6"/>
      <c r="X588" s="6"/>
    </row>
    <row r="589" spans="1:24" ht="15.75" x14ac:dyDescent="0.25">
      <c r="A589" s="15"/>
      <c r="B589" s="31"/>
      <c r="C589" s="6"/>
      <c r="D589" s="4"/>
      <c r="E589" s="220"/>
      <c r="F589" s="4"/>
      <c r="G589" s="8"/>
      <c r="H589" s="9"/>
      <c r="I589" s="6"/>
      <c r="J589" s="6"/>
      <c r="K589" s="6"/>
      <c r="L589" s="6"/>
      <c r="M589" s="6"/>
      <c r="N589" s="6"/>
      <c r="O589" s="6"/>
      <c r="P589" s="6"/>
      <c r="Q589" s="6"/>
      <c r="R589" s="6"/>
      <c r="S589" s="6"/>
      <c r="T589" s="6"/>
      <c r="U589" s="6"/>
      <c r="V589" s="6"/>
      <c r="W589" s="6"/>
      <c r="X589" s="6"/>
    </row>
    <row r="590" spans="1:24" ht="15.75" x14ac:dyDescent="0.25">
      <c r="A590" s="15"/>
      <c r="B590" s="31"/>
      <c r="C590" s="6"/>
      <c r="D590" s="4"/>
      <c r="E590" s="220"/>
      <c r="F590" s="4"/>
      <c r="G590" s="8"/>
      <c r="H590" s="9"/>
      <c r="I590" s="6"/>
      <c r="J590" s="6"/>
      <c r="K590" s="6"/>
      <c r="L590" s="6"/>
      <c r="M590" s="6"/>
      <c r="N590" s="6"/>
      <c r="O590" s="6"/>
      <c r="P590" s="6"/>
      <c r="Q590" s="6"/>
      <c r="R590" s="6"/>
      <c r="S590" s="6"/>
      <c r="T590" s="6"/>
      <c r="U590" s="6"/>
      <c r="V590" s="6"/>
      <c r="W590" s="6"/>
      <c r="X590" s="6"/>
    </row>
    <row r="591" spans="1:24" ht="15.75" x14ac:dyDescent="0.25">
      <c r="A591" s="15"/>
      <c r="B591" s="31"/>
      <c r="C591" s="6"/>
      <c r="D591" s="4"/>
      <c r="E591" s="220"/>
      <c r="F591" s="4"/>
      <c r="G591" s="8"/>
      <c r="H591" s="9"/>
      <c r="I591" s="6"/>
      <c r="J591" s="6"/>
      <c r="K591" s="6"/>
      <c r="L591" s="6"/>
      <c r="M591" s="6"/>
      <c r="N591" s="6"/>
      <c r="O591" s="6"/>
      <c r="P591" s="6"/>
      <c r="Q591" s="6"/>
      <c r="R591" s="6"/>
      <c r="S591" s="6"/>
      <c r="T591" s="6"/>
      <c r="U591" s="6"/>
      <c r="V591" s="6"/>
      <c r="W591" s="6"/>
      <c r="X591" s="6"/>
    </row>
    <row r="592" spans="1:24" ht="15.75" x14ac:dyDescent="0.25">
      <c r="A592" s="15"/>
      <c r="B592" s="31"/>
      <c r="C592" s="6"/>
      <c r="D592" s="4"/>
      <c r="E592" s="220"/>
      <c r="F592" s="4"/>
      <c r="G592" s="8"/>
      <c r="H592" s="9"/>
      <c r="I592" s="6"/>
      <c r="J592" s="6"/>
      <c r="K592" s="6"/>
      <c r="L592" s="6"/>
      <c r="M592" s="6"/>
      <c r="N592" s="6"/>
      <c r="O592" s="6"/>
      <c r="P592" s="6"/>
      <c r="Q592" s="6"/>
      <c r="R592" s="6"/>
      <c r="S592" s="6"/>
      <c r="T592" s="6"/>
      <c r="U592" s="6"/>
      <c r="V592" s="6"/>
      <c r="W592" s="6"/>
      <c r="X592" s="6"/>
    </row>
    <row r="593" spans="1:24" ht="15.75" x14ac:dyDescent="0.25">
      <c r="A593" s="15"/>
      <c r="B593" s="31"/>
      <c r="C593" s="6"/>
      <c r="D593" s="4"/>
      <c r="E593" s="220"/>
      <c r="F593" s="4"/>
      <c r="G593" s="8"/>
      <c r="H593" s="9"/>
      <c r="I593" s="6"/>
      <c r="J593" s="6"/>
      <c r="K593" s="6"/>
      <c r="L593" s="6"/>
      <c r="M593" s="6"/>
      <c r="N593" s="6"/>
      <c r="O593" s="6"/>
      <c r="P593" s="6"/>
      <c r="Q593" s="6"/>
      <c r="R593" s="6"/>
      <c r="S593" s="6"/>
      <c r="T593" s="6"/>
      <c r="U593" s="6"/>
      <c r="V593" s="6"/>
      <c r="W593" s="6"/>
      <c r="X593" s="6"/>
    </row>
    <row r="594" spans="1:24" ht="15.75" x14ac:dyDescent="0.25">
      <c r="A594" s="15"/>
      <c r="B594" s="31"/>
      <c r="C594" s="6"/>
      <c r="D594" s="4"/>
      <c r="E594" s="220"/>
      <c r="F594" s="4"/>
      <c r="G594" s="8"/>
      <c r="H594" s="9"/>
      <c r="I594" s="6"/>
      <c r="J594" s="6"/>
      <c r="K594" s="6"/>
      <c r="L594" s="6"/>
      <c r="M594" s="6"/>
      <c r="N594" s="6"/>
      <c r="O594" s="6"/>
      <c r="P594" s="6"/>
      <c r="Q594" s="6"/>
      <c r="R594" s="6"/>
      <c r="S594" s="6"/>
      <c r="T594" s="6"/>
      <c r="U594" s="6"/>
      <c r="V594" s="6"/>
      <c r="W594" s="6"/>
      <c r="X594" s="6"/>
    </row>
    <row r="595" spans="1:24" ht="15.75" x14ac:dyDescent="0.25">
      <c r="A595" s="15"/>
      <c r="B595" s="31"/>
      <c r="C595" s="6"/>
      <c r="D595" s="4"/>
      <c r="E595" s="220"/>
      <c r="F595" s="4"/>
      <c r="G595" s="8"/>
      <c r="H595" s="9"/>
      <c r="I595" s="6"/>
      <c r="J595" s="6"/>
      <c r="K595" s="6"/>
      <c r="L595" s="6"/>
      <c r="M595" s="6"/>
      <c r="N595" s="6"/>
      <c r="O595" s="6"/>
      <c r="P595" s="6"/>
      <c r="Q595" s="6"/>
      <c r="R595" s="6"/>
      <c r="S595" s="6"/>
      <c r="T595" s="6"/>
      <c r="U595" s="6"/>
      <c r="V595" s="6"/>
      <c r="W595" s="6"/>
      <c r="X595" s="6"/>
    </row>
    <row r="596" spans="1:24" ht="15.75" x14ac:dyDescent="0.25">
      <c r="A596" s="15"/>
      <c r="B596" s="31"/>
      <c r="C596" s="6"/>
      <c r="D596" s="4"/>
      <c r="E596" s="220"/>
      <c r="F596" s="4"/>
      <c r="G596" s="8"/>
      <c r="H596" s="9"/>
      <c r="I596" s="6"/>
      <c r="J596" s="6"/>
      <c r="K596" s="6"/>
      <c r="L596" s="6"/>
      <c r="M596" s="6"/>
      <c r="N596" s="6"/>
      <c r="O596" s="6"/>
      <c r="P596" s="6"/>
      <c r="Q596" s="6"/>
      <c r="R596" s="6"/>
      <c r="S596" s="6"/>
      <c r="T596" s="6"/>
      <c r="U596" s="6"/>
      <c r="V596" s="6"/>
      <c r="W596" s="6"/>
      <c r="X596" s="6"/>
    </row>
    <row r="597" spans="1:24" ht="15.75" x14ac:dyDescent="0.25">
      <c r="A597" s="15"/>
      <c r="B597" s="31"/>
      <c r="C597" s="6"/>
      <c r="D597" s="4"/>
      <c r="E597" s="220"/>
      <c r="F597" s="4"/>
      <c r="G597" s="8"/>
      <c r="H597" s="9"/>
      <c r="I597" s="6"/>
      <c r="J597" s="6"/>
      <c r="K597" s="6"/>
      <c r="L597" s="6"/>
      <c r="M597" s="6"/>
      <c r="N597" s="6"/>
      <c r="O597" s="6"/>
      <c r="P597" s="6"/>
      <c r="Q597" s="6"/>
      <c r="R597" s="6"/>
      <c r="S597" s="6"/>
      <c r="T597" s="6"/>
      <c r="U597" s="6"/>
      <c r="V597" s="6"/>
      <c r="W597" s="6"/>
      <c r="X597" s="6"/>
    </row>
    <row r="598" spans="1:24" ht="15.75" x14ac:dyDescent="0.25">
      <c r="A598" s="15"/>
      <c r="B598" s="31"/>
      <c r="C598" s="6"/>
      <c r="D598" s="4"/>
      <c r="E598" s="220"/>
      <c r="F598" s="4"/>
      <c r="G598" s="8"/>
      <c r="H598" s="9"/>
      <c r="I598" s="6"/>
      <c r="J598" s="6"/>
      <c r="K598" s="6"/>
      <c r="L598" s="6"/>
      <c r="M598" s="6"/>
      <c r="N598" s="6"/>
      <c r="O598" s="6"/>
      <c r="P598" s="6"/>
      <c r="Q598" s="6"/>
      <c r="R598" s="6"/>
      <c r="S598" s="6"/>
      <c r="T598" s="6"/>
      <c r="U598" s="6"/>
      <c r="V598" s="6"/>
      <c r="W598" s="6"/>
      <c r="X598" s="6"/>
    </row>
    <row r="599" spans="1:24" ht="15.75" x14ac:dyDescent="0.25">
      <c r="A599" s="15"/>
      <c r="B599" s="31"/>
      <c r="C599" s="6"/>
      <c r="D599" s="4"/>
      <c r="E599" s="220"/>
      <c r="F599" s="4"/>
      <c r="G599" s="8"/>
      <c r="H599" s="9"/>
      <c r="I599" s="6"/>
      <c r="J599" s="6"/>
      <c r="K599" s="6"/>
      <c r="L599" s="6"/>
      <c r="M599" s="6"/>
      <c r="N599" s="6"/>
      <c r="O599" s="6"/>
      <c r="P599" s="6"/>
      <c r="Q599" s="6"/>
      <c r="R599" s="6"/>
      <c r="S599" s="6"/>
      <c r="T599" s="6"/>
      <c r="U599" s="6"/>
      <c r="V599" s="6"/>
      <c r="W599" s="6"/>
      <c r="X599" s="6"/>
    </row>
    <row r="600" spans="1:24" ht="15.75" x14ac:dyDescent="0.25">
      <c r="A600" s="15"/>
      <c r="B600" s="31"/>
      <c r="C600" s="6"/>
      <c r="D600" s="4"/>
      <c r="E600" s="220"/>
      <c r="F600" s="4"/>
      <c r="G600" s="8"/>
      <c r="H600" s="9"/>
      <c r="I600" s="6"/>
      <c r="J600" s="6"/>
      <c r="K600" s="6"/>
      <c r="L600" s="6"/>
      <c r="M600" s="6"/>
      <c r="N600" s="6"/>
      <c r="O600" s="6"/>
      <c r="P600" s="6"/>
      <c r="Q600" s="6"/>
      <c r="R600" s="6"/>
      <c r="S600" s="6"/>
      <c r="T600" s="6"/>
      <c r="U600" s="6"/>
      <c r="V600" s="6"/>
      <c r="W600" s="6"/>
      <c r="X600" s="6"/>
    </row>
    <row r="601" spans="1:24" ht="15.75" x14ac:dyDescent="0.25">
      <c r="A601" s="15"/>
      <c r="B601" s="31"/>
      <c r="C601" s="6"/>
      <c r="D601" s="4"/>
      <c r="E601" s="220"/>
      <c r="F601" s="4"/>
      <c r="G601" s="8"/>
      <c r="H601" s="9"/>
      <c r="I601" s="6"/>
      <c r="J601" s="6"/>
      <c r="K601" s="6"/>
      <c r="L601" s="6"/>
      <c r="M601" s="6"/>
      <c r="N601" s="6"/>
      <c r="O601" s="6"/>
      <c r="P601" s="6"/>
      <c r="Q601" s="6"/>
      <c r="R601" s="6"/>
      <c r="S601" s="6"/>
      <c r="T601" s="6"/>
      <c r="U601" s="6"/>
      <c r="V601" s="6"/>
      <c r="W601" s="6"/>
      <c r="X601" s="6"/>
    </row>
    <row r="602" spans="1:24" ht="15.75" x14ac:dyDescent="0.25">
      <c r="A602" s="15"/>
      <c r="B602" s="31"/>
      <c r="C602" s="6"/>
      <c r="D602" s="4"/>
      <c r="E602" s="220"/>
      <c r="F602" s="4"/>
      <c r="G602" s="8"/>
      <c r="H602" s="9"/>
      <c r="I602" s="6"/>
      <c r="J602" s="6"/>
      <c r="K602" s="6"/>
      <c r="L602" s="6"/>
      <c r="M602" s="6"/>
      <c r="N602" s="6"/>
      <c r="O602" s="6"/>
      <c r="P602" s="6"/>
      <c r="Q602" s="6"/>
      <c r="R602" s="6"/>
      <c r="S602" s="6"/>
      <c r="T602" s="6"/>
      <c r="U602" s="6"/>
      <c r="V602" s="6"/>
      <c r="W602" s="6"/>
      <c r="X602" s="6"/>
    </row>
    <row r="603" spans="1:24" ht="15.75" x14ac:dyDescent="0.25">
      <c r="A603" s="15"/>
      <c r="B603" s="31"/>
      <c r="C603" s="6"/>
      <c r="D603" s="4"/>
      <c r="E603" s="220"/>
      <c r="F603" s="4"/>
      <c r="G603" s="8"/>
      <c r="H603" s="9"/>
      <c r="I603" s="6"/>
      <c r="J603" s="6"/>
      <c r="K603" s="6"/>
      <c r="L603" s="6"/>
      <c r="M603" s="6"/>
      <c r="N603" s="6"/>
      <c r="O603" s="6"/>
      <c r="P603" s="6"/>
      <c r="Q603" s="6"/>
      <c r="R603" s="6"/>
      <c r="S603" s="6"/>
      <c r="T603" s="6"/>
      <c r="U603" s="6"/>
      <c r="V603" s="6"/>
      <c r="W603" s="6"/>
      <c r="X603" s="6"/>
    </row>
    <row r="604" spans="1:24" ht="15.75" x14ac:dyDescent="0.25">
      <c r="A604" s="15"/>
      <c r="B604" s="31"/>
      <c r="C604" s="6"/>
      <c r="D604" s="4"/>
      <c r="E604" s="220"/>
      <c r="F604" s="4"/>
      <c r="G604" s="8"/>
      <c r="H604" s="9"/>
      <c r="I604" s="6"/>
      <c r="J604" s="6"/>
      <c r="K604" s="6"/>
      <c r="L604" s="6"/>
      <c r="M604" s="6"/>
      <c r="N604" s="6"/>
      <c r="O604" s="6"/>
      <c r="P604" s="6"/>
      <c r="Q604" s="6"/>
      <c r="R604" s="6"/>
      <c r="S604" s="6"/>
      <c r="T604" s="6"/>
      <c r="U604" s="6"/>
      <c r="V604" s="6"/>
      <c r="W604" s="6"/>
      <c r="X604" s="6"/>
    </row>
    <row r="605" spans="1:24" ht="15.75" x14ac:dyDescent="0.25">
      <c r="A605" s="15"/>
      <c r="B605" s="31"/>
      <c r="C605" s="6"/>
      <c r="D605" s="4"/>
      <c r="E605" s="220"/>
      <c r="F605" s="4"/>
      <c r="G605" s="8"/>
      <c r="H605" s="9"/>
      <c r="I605" s="6"/>
      <c r="J605" s="6"/>
      <c r="K605" s="6"/>
      <c r="L605" s="6"/>
      <c r="M605" s="6"/>
      <c r="N605" s="6"/>
      <c r="O605" s="6"/>
      <c r="P605" s="6"/>
      <c r="Q605" s="6"/>
      <c r="R605" s="6"/>
      <c r="S605" s="6"/>
      <c r="T605" s="6"/>
      <c r="U605" s="6"/>
      <c r="V605" s="6"/>
      <c r="W605" s="6"/>
      <c r="X605" s="6"/>
    </row>
    <row r="606" spans="1:24" ht="15.75" x14ac:dyDescent="0.25">
      <c r="A606" s="15"/>
      <c r="B606" s="31"/>
      <c r="C606" s="6"/>
      <c r="D606" s="4"/>
      <c r="E606" s="220"/>
      <c r="F606" s="4"/>
      <c r="G606" s="8"/>
      <c r="H606" s="9"/>
      <c r="I606" s="6"/>
      <c r="J606" s="6"/>
      <c r="K606" s="6"/>
      <c r="L606" s="6"/>
      <c r="M606" s="6"/>
      <c r="N606" s="6"/>
      <c r="O606" s="6"/>
      <c r="P606" s="6"/>
      <c r="Q606" s="6"/>
      <c r="R606" s="6"/>
      <c r="S606" s="6"/>
      <c r="T606" s="6"/>
      <c r="U606" s="6"/>
      <c r="V606" s="6"/>
      <c r="W606" s="6"/>
      <c r="X606" s="6"/>
    </row>
    <row r="607" spans="1:24" ht="15.75" x14ac:dyDescent="0.25">
      <c r="A607" s="15"/>
      <c r="B607" s="31"/>
      <c r="C607" s="6"/>
      <c r="D607" s="4"/>
      <c r="E607" s="220"/>
      <c r="F607" s="4"/>
      <c r="G607" s="8"/>
      <c r="H607" s="9"/>
      <c r="I607" s="6"/>
      <c r="J607" s="6"/>
      <c r="K607" s="6"/>
      <c r="L607" s="6"/>
      <c r="M607" s="6"/>
      <c r="N607" s="6"/>
      <c r="O607" s="6"/>
      <c r="P607" s="6"/>
      <c r="Q607" s="6"/>
      <c r="R607" s="6"/>
      <c r="S607" s="6"/>
      <c r="T607" s="6"/>
      <c r="U607" s="6"/>
      <c r="V607" s="6"/>
      <c r="W607" s="6"/>
      <c r="X607" s="6"/>
    </row>
    <row r="608" spans="1:24" ht="15.75" x14ac:dyDescent="0.25">
      <c r="A608" s="15"/>
      <c r="B608" s="31"/>
      <c r="C608" s="6"/>
      <c r="D608" s="4"/>
      <c r="E608" s="220"/>
      <c r="F608" s="4"/>
      <c r="G608" s="8"/>
      <c r="H608" s="9"/>
      <c r="I608" s="6"/>
      <c r="J608" s="6"/>
      <c r="K608" s="6"/>
      <c r="L608" s="6"/>
      <c r="M608" s="6"/>
      <c r="N608" s="6"/>
      <c r="O608" s="6"/>
      <c r="P608" s="6"/>
      <c r="Q608" s="6"/>
      <c r="R608" s="6"/>
      <c r="S608" s="6"/>
      <c r="T608" s="6"/>
      <c r="U608" s="6"/>
      <c r="V608" s="6"/>
      <c r="W608" s="6"/>
      <c r="X608" s="6"/>
    </row>
    <row r="609" spans="1:24" ht="15.75" x14ac:dyDescent="0.25">
      <c r="A609" s="15"/>
      <c r="B609" s="31"/>
      <c r="C609" s="6"/>
      <c r="D609" s="4"/>
      <c r="E609" s="220"/>
      <c r="F609" s="4"/>
      <c r="G609" s="8"/>
      <c r="H609" s="9"/>
      <c r="I609" s="6"/>
      <c r="J609" s="6"/>
      <c r="K609" s="6"/>
      <c r="L609" s="6"/>
      <c r="M609" s="6"/>
      <c r="N609" s="6"/>
      <c r="O609" s="6"/>
      <c r="P609" s="6"/>
      <c r="Q609" s="6"/>
      <c r="R609" s="6"/>
      <c r="S609" s="6"/>
      <c r="T609" s="6"/>
      <c r="U609" s="6"/>
      <c r="V609" s="6"/>
      <c r="W609" s="6"/>
      <c r="X609" s="6"/>
    </row>
    <row r="610" spans="1:24" ht="15.75" x14ac:dyDescent="0.25">
      <c r="A610" s="15"/>
      <c r="B610" s="31"/>
      <c r="C610" s="6"/>
      <c r="D610" s="4"/>
      <c r="E610" s="220"/>
      <c r="F610" s="4"/>
      <c r="G610" s="8"/>
      <c r="H610" s="9"/>
      <c r="I610" s="6"/>
      <c r="J610" s="6"/>
      <c r="K610" s="6"/>
      <c r="L610" s="6"/>
      <c r="M610" s="6"/>
      <c r="N610" s="6"/>
      <c r="O610" s="6"/>
      <c r="P610" s="6"/>
      <c r="Q610" s="6"/>
      <c r="R610" s="6"/>
      <c r="S610" s="6"/>
      <c r="T610" s="6"/>
      <c r="U610" s="6"/>
      <c r="V610" s="6"/>
      <c r="W610" s="6"/>
      <c r="X610" s="6"/>
    </row>
    <row r="611" spans="1:24" ht="15.75" x14ac:dyDescent="0.25">
      <c r="A611" s="15"/>
      <c r="B611" s="31"/>
      <c r="C611" s="6"/>
      <c r="D611" s="4"/>
      <c r="E611" s="220"/>
      <c r="F611" s="4"/>
      <c r="G611" s="8"/>
      <c r="H611" s="9"/>
      <c r="I611" s="6"/>
      <c r="J611" s="6"/>
      <c r="K611" s="6"/>
      <c r="L611" s="6"/>
      <c r="M611" s="6"/>
      <c r="N611" s="6"/>
      <c r="O611" s="6"/>
      <c r="P611" s="6"/>
      <c r="Q611" s="6"/>
      <c r="R611" s="6"/>
      <c r="S611" s="6"/>
      <c r="T611" s="6"/>
      <c r="U611" s="6"/>
      <c r="V611" s="6"/>
      <c r="W611" s="6"/>
      <c r="X611" s="6"/>
    </row>
    <row r="612" spans="1:24" ht="15.75" x14ac:dyDescent="0.25">
      <c r="A612" s="15"/>
      <c r="B612" s="31"/>
      <c r="C612" s="6"/>
      <c r="D612" s="4"/>
      <c r="E612" s="220"/>
      <c r="F612" s="4"/>
      <c r="G612" s="8"/>
      <c r="H612" s="9"/>
      <c r="I612" s="6"/>
      <c r="J612" s="6"/>
      <c r="K612" s="6"/>
      <c r="L612" s="6"/>
      <c r="M612" s="6"/>
      <c r="N612" s="6"/>
      <c r="O612" s="6"/>
      <c r="P612" s="6"/>
      <c r="Q612" s="6"/>
      <c r="R612" s="6"/>
      <c r="S612" s="6"/>
      <c r="T612" s="6"/>
      <c r="U612" s="6"/>
      <c r="V612" s="6"/>
      <c r="W612" s="6"/>
      <c r="X612" s="6"/>
    </row>
    <row r="613" spans="1:24" ht="15.75" x14ac:dyDescent="0.25">
      <c r="A613" s="15"/>
      <c r="B613" s="31"/>
      <c r="C613" s="6"/>
      <c r="D613" s="4"/>
      <c r="E613" s="220"/>
      <c r="F613" s="4"/>
      <c r="G613" s="8"/>
      <c r="H613" s="9"/>
      <c r="I613" s="6"/>
      <c r="J613" s="6"/>
      <c r="K613" s="6"/>
      <c r="L613" s="6"/>
      <c r="M613" s="6"/>
      <c r="N613" s="6"/>
      <c r="O613" s="6"/>
      <c r="P613" s="6"/>
      <c r="Q613" s="6"/>
      <c r="R613" s="6"/>
      <c r="S613" s="6"/>
      <c r="T613" s="6"/>
      <c r="U613" s="6"/>
      <c r="V613" s="6"/>
      <c r="W613" s="6"/>
      <c r="X613" s="6"/>
    </row>
    <row r="614" spans="1:24" ht="15.75" x14ac:dyDescent="0.25">
      <c r="A614" s="15"/>
      <c r="B614" s="31"/>
      <c r="C614" s="6"/>
      <c r="D614" s="4"/>
      <c r="E614" s="220"/>
      <c r="F614" s="4"/>
      <c r="G614" s="8"/>
      <c r="H614" s="9"/>
      <c r="I614" s="6"/>
      <c r="J614" s="6"/>
      <c r="K614" s="6"/>
      <c r="L614" s="6"/>
      <c r="M614" s="6"/>
      <c r="N614" s="6"/>
      <c r="O614" s="6"/>
      <c r="P614" s="6"/>
      <c r="Q614" s="6"/>
      <c r="R614" s="6"/>
      <c r="S614" s="6"/>
      <c r="T614" s="6"/>
      <c r="U614" s="6"/>
      <c r="V614" s="6"/>
      <c r="W614" s="6"/>
      <c r="X614" s="6"/>
    </row>
    <row r="615" spans="1:24" ht="15.75" x14ac:dyDescent="0.25">
      <c r="A615" s="15"/>
      <c r="B615" s="31"/>
      <c r="C615" s="6"/>
      <c r="D615" s="4"/>
      <c r="E615" s="220"/>
      <c r="F615" s="4"/>
      <c r="G615" s="8"/>
      <c r="H615" s="9"/>
      <c r="I615" s="6"/>
      <c r="J615" s="6"/>
      <c r="K615" s="6"/>
      <c r="L615" s="6"/>
      <c r="M615" s="6"/>
      <c r="N615" s="6"/>
      <c r="O615" s="6"/>
      <c r="P615" s="6"/>
      <c r="Q615" s="6"/>
      <c r="R615" s="6"/>
      <c r="S615" s="6"/>
      <c r="T615" s="6"/>
      <c r="U615" s="6"/>
      <c r="V615" s="6"/>
      <c r="W615" s="6"/>
      <c r="X615" s="6"/>
    </row>
    <row r="616" spans="1:24" ht="15.75" x14ac:dyDescent="0.25">
      <c r="A616" s="15"/>
      <c r="B616" s="31"/>
      <c r="C616" s="6"/>
      <c r="D616" s="4"/>
      <c r="E616" s="220"/>
      <c r="F616" s="4"/>
      <c r="G616" s="8"/>
      <c r="H616" s="9"/>
      <c r="I616" s="6"/>
      <c r="J616" s="6"/>
      <c r="K616" s="6"/>
      <c r="L616" s="6"/>
      <c r="M616" s="6"/>
      <c r="N616" s="6"/>
      <c r="O616" s="6"/>
      <c r="P616" s="6"/>
      <c r="Q616" s="6"/>
      <c r="R616" s="6"/>
      <c r="S616" s="6"/>
      <c r="T616" s="6"/>
      <c r="U616" s="6"/>
      <c r="V616" s="6"/>
      <c r="W616" s="6"/>
      <c r="X616" s="6"/>
    </row>
    <row r="617" spans="1:24" ht="15.75" x14ac:dyDescent="0.25">
      <c r="A617" s="15"/>
      <c r="B617" s="31"/>
      <c r="C617" s="6"/>
      <c r="D617" s="4"/>
      <c r="E617" s="220"/>
      <c r="F617" s="4"/>
      <c r="G617" s="8"/>
      <c r="H617" s="9"/>
      <c r="I617" s="6"/>
      <c r="J617" s="6"/>
      <c r="K617" s="6"/>
      <c r="L617" s="6"/>
      <c r="M617" s="6"/>
      <c r="N617" s="6"/>
      <c r="O617" s="6"/>
      <c r="P617" s="6"/>
      <c r="Q617" s="6"/>
      <c r="R617" s="6"/>
      <c r="S617" s="6"/>
      <c r="T617" s="6"/>
      <c r="U617" s="6"/>
      <c r="V617" s="6"/>
      <c r="W617" s="6"/>
      <c r="X617" s="6"/>
    </row>
    <row r="618" spans="1:24" ht="15.75" x14ac:dyDescent="0.25">
      <c r="A618" s="15"/>
      <c r="B618" s="31"/>
      <c r="C618" s="6"/>
      <c r="D618" s="4"/>
      <c r="E618" s="220"/>
      <c r="F618" s="4"/>
      <c r="G618" s="8"/>
      <c r="H618" s="9"/>
      <c r="I618" s="6"/>
      <c r="J618" s="6"/>
      <c r="K618" s="6"/>
      <c r="L618" s="6"/>
      <c r="M618" s="6"/>
      <c r="N618" s="6"/>
      <c r="O618" s="6"/>
      <c r="P618" s="6"/>
      <c r="Q618" s="6"/>
      <c r="R618" s="6"/>
      <c r="S618" s="6"/>
      <c r="T618" s="6"/>
      <c r="U618" s="6"/>
      <c r="V618" s="6"/>
      <c r="W618" s="6"/>
      <c r="X618" s="6"/>
    </row>
    <row r="619" spans="1:24" ht="15.75" x14ac:dyDescent="0.25">
      <c r="A619" s="15"/>
      <c r="B619" s="31"/>
      <c r="C619" s="6"/>
      <c r="D619" s="4"/>
      <c r="E619" s="220"/>
      <c r="F619" s="4"/>
      <c r="G619" s="8"/>
      <c r="H619" s="9"/>
      <c r="I619" s="6"/>
      <c r="J619" s="6"/>
      <c r="K619" s="6"/>
      <c r="L619" s="6"/>
      <c r="M619" s="6"/>
      <c r="N619" s="6"/>
      <c r="O619" s="6"/>
      <c r="P619" s="6"/>
      <c r="Q619" s="6"/>
      <c r="R619" s="6"/>
      <c r="S619" s="6"/>
      <c r="T619" s="6"/>
      <c r="U619" s="6"/>
      <c r="V619" s="6"/>
      <c r="W619" s="6"/>
      <c r="X619" s="6"/>
    </row>
    <row r="620" spans="1:24" ht="15.75" x14ac:dyDescent="0.25">
      <c r="A620" s="15"/>
      <c r="B620" s="31"/>
      <c r="C620" s="6"/>
      <c r="D620" s="4"/>
      <c r="E620" s="220"/>
      <c r="F620" s="4"/>
      <c r="G620" s="8"/>
      <c r="H620" s="9"/>
      <c r="I620" s="6"/>
      <c r="J620" s="6"/>
      <c r="K620" s="6"/>
      <c r="L620" s="6"/>
      <c r="M620" s="6"/>
      <c r="N620" s="6"/>
      <c r="O620" s="6"/>
      <c r="P620" s="6"/>
      <c r="Q620" s="6"/>
      <c r="R620" s="6"/>
      <c r="S620" s="6"/>
      <c r="T620" s="6"/>
      <c r="U620" s="6"/>
      <c r="V620" s="6"/>
      <c r="W620" s="6"/>
      <c r="X620" s="6"/>
    </row>
    <row r="621" spans="1:24" ht="15.75" x14ac:dyDescent="0.25">
      <c r="A621" s="15"/>
      <c r="B621" s="31"/>
      <c r="C621" s="6"/>
      <c r="D621" s="4"/>
      <c r="E621" s="220"/>
      <c r="F621" s="4"/>
      <c r="G621" s="8"/>
      <c r="H621" s="9"/>
      <c r="I621" s="6"/>
      <c r="J621" s="6"/>
      <c r="K621" s="6"/>
      <c r="L621" s="6"/>
      <c r="M621" s="6"/>
      <c r="N621" s="6"/>
      <c r="O621" s="6"/>
      <c r="P621" s="6"/>
      <c r="Q621" s="6"/>
      <c r="R621" s="6"/>
      <c r="S621" s="6"/>
      <c r="T621" s="6"/>
      <c r="U621" s="6"/>
      <c r="V621" s="6"/>
      <c r="W621" s="6"/>
      <c r="X621" s="6"/>
    </row>
    <row r="622" spans="1:24" ht="15.75" x14ac:dyDescent="0.25">
      <c r="A622" s="15"/>
      <c r="B622" s="31"/>
      <c r="C622" s="6"/>
      <c r="D622" s="4"/>
      <c r="E622" s="220"/>
      <c r="F622" s="4"/>
      <c r="G622" s="8"/>
      <c r="H622" s="9"/>
      <c r="I622" s="6"/>
      <c r="J622" s="6"/>
      <c r="K622" s="6"/>
      <c r="L622" s="6"/>
      <c r="M622" s="6"/>
      <c r="N622" s="6"/>
      <c r="O622" s="6"/>
      <c r="P622" s="6"/>
      <c r="Q622" s="6"/>
      <c r="R622" s="6"/>
      <c r="S622" s="6"/>
      <c r="T622" s="6"/>
      <c r="U622" s="6"/>
      <c r="V622" s="6"/>
      <c r="W622" s="6"/>
      <c r="X622" s="6"/>
    </row>
    <row r="623" spans="1:24" ht="15.75" x14ac:dyDescent="0.25">
      <c r="A623" s="15"/>
      <c r="B623" s="31"/>
      <c r="C623" s="6"/>
      <c r="D623" s="4"/>
      <c r="E623" s="220"/>
      <c r="F623" s="4"/>
      <c r="G623" s="8"/>
      <c r="H623" s="9"/>
      <c r="I623" s="6"/>
      <c r="J623" s="6"/>
      <c r="K623" s="6"/>
      <c r="L623" s="6"/>
      <c r="M623" s="6"/>
      <c r="N623" s="6"/>
      <c r="O623" s="6"/>
      <c r="P623" s="6"/>
      <c r="Q623" s="6"/>
      <c r="R623" s="6"/>
      <c r="S623" s="6"/>
      <c r="T623" s="6"/>
      <c r="U623" s="6"/>
      <c r="V623" s="6"/>
      <c r="W623" s="6"/>
      <c r="X623" s="6"/>
    </row>
    <row r="624" spans="1:24" ht="15.75" x14ac:dyDescent="0.25">
      <c r="A624" s="15"/>
      <c r="B624" s="31"/>
      <c r="C624" s="6"/>
      <c r="D624" s="4"/>
      <c r="E624" s="220"/>
      <c r="F624" s="4"/>
      <c r="G624" s="8"/>
      <c r="H624" s="9"/>
      <c r="I624" s="6"/>
      <c r="J624" s="6"/>
      <c r="K624" s="6"/>
      <c r="L624" s="6"/>
      <c r="M624" s="6"/>
      <c r="N624" s="6"/>
      <c r="O624" s="6"/>
      <c r="P624" s="6"/>
      <c r="Q624" s="6"/>
      <c r="R624" s="6"/>
      <c r="S624" s="6"/>
      <c r="T624" s="6"/>
      <c r="U624" s="6"/>
      <c r="V624" s="6"/>
      <c r="W624" s="6"/>
      <c r="X624" s="6"/>
    </row>
    <row r="625" spans="1:24" ht="15.75" x14ac:dyDescent="0.25">
      <c r="A625" s="15"/>
      <c r="B625" s="31"/>
      <c r="C625" s="6"/>
      <c r="D625" s="4"/>
      <c r="E625" s="220"/>
      <c r="F625" s="4"/>
      <c r="G625" s="8"/>
      <c r="H625" s="9"/>
      <c r="I625" s="6"/>
      <c r="J625" s="6"/>
      <c r="K625" s="6"/>
      <c r="L625" s="6"/>
      <c r="M625" s="6"/>
      <c r="N625" s="6"/>
      <c r="O625" s="6"/>
      <c r="P625" s="6"/>
      <c r="Q625" s="6"/>
      <c r="R625" s="6"/>
      <c r="S625" s="6"/>
      <c r="T625" s="6"/>
      <c r="U625" s="6"/>
      <c r="V625" s="6"/>
      <c r="W625" s="6"/>
      <c r="X625" s="6"/>
    </row>
    <row r="626" spans="1:24" ht="15.75" x14ac:dyDescent="0.25">
      <c r="A626" s="15"/>
      <c r="B626" s="31"/>
      <c r="C626" s="6"/>
      <c r="D626" s="4"/>
      <c r="E626" s="220"/>
      <c r="F626" s="4"/>
      <c r="G626" s="8"/>
      <c r="H626" s="9"/>
      <c r="I626" s="6"/>
      <c r="J626" s="6"/>
      <c r="K626" s="6"/>
      <c r="L626" s="6"/>
      <c r="M626" s="6"/>
      <c r="N626" s="6"/>
      <c r="O626" s="6"/>
      <c r="P626" s="6"/>
      <c r="Q626" s="6"/>
      <c r="R626" s="6"/>
      <c r="S626" s="6"/>
      <c r="T626" s="6"/>
      <c r="U626" s="6"/>
      <c r="V626" s="6"/>
      <c r="W626" s="6"/>
      <c r="X626" s="6"/>
    </row>
    <row r="627" spans="1:24" ht="15.75" x14ac:dyDescent="0.25">
      <c r="A627" s="15"/>
      <c r="B627" s="31"/>
      <c r="C627" s="6"/>
      <c r="D627" s="4"/>
      <c r="E627" s="220"/>
      <c r="F627" s="4"/>
      <c r="G627" s="8"/>
      <c r="H627" s="9"/>
      <c r="I627" s="6"/>
      <c r="J627" s="6"/>
      <c r="K627" s="6"/>
      <c r="L627" s="6"/>
      <c r="M627" s="6"/>
      <c r="N627" s="6"/>
      <c r="O627" s="6"/>
      <c r="P627" s="6"/>
      <c r="Q627" s="6"/>
      <c r="R627" s="6"/>
      <c r="S627" s="6"/>
      <c r="T627" s="6"/>
      <c r="U627" s="6"/>
      <c r="V627" s="6"/>
      <c r="W627" s="6"/>
      <c r="X627" s="6"/>
    </row>
    <row r="628" spans="1:24" ht="15.75" x14ac:dyDescent="0.25">
      <c r="A628" s="15"/>
      <c r="B628" s="31"/>
      <c r="C628" s="6"/>
      <c r="D628" s="4"/>
      <c r="E628" s="220"/>
      <c r="F628" s="4"/>
      <c r="G628" s="8"/>
      <c r="H628" s="9"/>
      <c r="I628" s="6"/>
      <c r="J628" s="6"/>
      <c r="K628" s="6"/>
      <c r="L628" s="6"/>
      <c r="M628" s="6"/>
      <c r="N628" s="6"/>
      <c r="O628" s="6"/>
      <c r="P628" s="6"/>
      <c r="Q628" s="6"/>
      <c r="R628" s="6"/>
      <c r="S628" s="6"/>
      <c r="T628" s="6"/>
      <c r="U628" s="6"/>
      <c r="V628" s="6"/>
      <c r="W628" s="6"/>
      <c r="X628" s="6"/>
    </row>
    <row r="629" spans="1:24" ht="15.75" x14ac:dyDescent="0.25">
      <c r="A629" s="15"/>
      <c r="B629" s="31"/>
      <c r="C629" s="6"/>
      <c r="D629" s="4"/>
      <c r="E629" s="220"/>
      <c r="F629" s="4"/>
      <c r="G629" s="8"/>
      <c r="H629" s="9"/>
      <c r="I629" s="6"/>
      <c r="J629" s="6"/>
      <c r="K629" s="6"/>
      <c r="L629" s="6"/>
      <c r="M629" s="6"/>
      <c r="N629" s="6"/>
      <c r="O629" s="6"/>
      <c r="P629" s="6"/>
      <c r="Q629" s="6"/>
      <c r="R629" s="6"/>
      <c r="S629" s="6"/>
      <c r="T629" s="6"/>
      <c r="U629" s="6"/>
      <c r="V629" s="6"/>
      <c r="W629" s="6"/>
      <c r="X629" s="6"/>
    </row>
    <row r="630" spans="1:24" ht="15.75" x14ac:dyDescent="0.25">
      <c r="A630" s="15"/>
      <c r="B630" s="31"/>
      <c r="C630" s="6"/>
      <c r="D630" s="4"/>
      <c r="E630" s="220"/>
      <c r="F630" s="4"/>
      <c r="G630" s="8"/>
      <c r="H630" s="9"/>
      <c r="I630" s="6"/>
      <c r="J630" s="6"/>
      <c r="K630" s="6"/>
      <c r="L630" s="6"/>
      <c r="M630" s="6"/>
      <c r="N630" s="6"/>
      <c r="O630" s="6"/>
      <c r="P630" s="6"/>
      <c r="Q630" s="6"/>
      <c r="R630" s="6"/>
      <c r="S630" s="6"/>
      <c r="T630" s="6"/>
      <c r="U630" s="6"/>
      <c r="V630" s="6"/>
      <c r="W630" s="6"/>
      <c r="X630" s="6"/>
    </row>
    <row r="631" spans="1:24" ht="15.75" x14ac:dyDescent="0.25">
      <c r="A631" s="15"/>
      <c r="B631" s="31"/>
      <c r="C631" s="6"/>
      <c r="D631" s="4"/>
      <c r="E631" s="220"/>
      <c r="F631" s="4"/>
      <c r="G631" s="8"/>
      <c r="H631" s="9"/>
      <c r="I631" s="6"/>
      <c r="J631" s="6"/>
      <c r="K631" s="6"/>
      <c r="L631" s="6"/>
      <c r="M631" s="6"/>
      <c r="N631" s="6"/>
      <c r="O631" s="6"/>
      <c r="P631" s="6"/>
      <c r="Q631" s="6"/>
      <c r="R631" s="6"/>
      <c r="S631" s="6"/>
      <c r="T631" s="6"/>
      <c r="U631" s="6"/>
      <c r="V631" s="6"/>
      <c r="W631" s="6"/>
      <c r="X631" s="6"/>
    </row>
    <row r="632" spans="1:24" ht="15.75" x14ac:dyDescent="0.25">
      <c r="A632" s="15"/>
      <c r="B632" s="31"/>
      <c r="C632" s="6"/>
      <c r="D632" s="4"/>
      <c r="E632" s="220"/>
      <c r="F632" s="4"/>
      <c r="G632" s="8"/>
      <c r="H632" s="9"/>
      <c r="I632" s="6"/>
      <c r="J632" s="6"/>
      <c r="K632" s="6"/>
      <c r="L632" s="6"/>
      <c r="M632" s="6"/>
      <c r="N632" s="6"/>
      <c r="O632" s="6"/>
      <c r="P632" s="6"/>
      <c r="Q632" s="6"/>
      <c r="R632" s="6"/>
      <c r="S632" s="6"/>
      <c r="T632" s="6"/>
      <c r="U632" s="6"/>
      <c r="V632" s="6"/>
      <c r="W632" s="6"/>
      <c r="X632" s="6"/>
    </row>
    <row r="633" spans="1:24" ht="15.75" x14ac:dyDescent="0.25">
      <c r="A633" s="15"/>
      <c r="B633" s="31"/>
      <c r="C633" s="6"/>
      <c r="D633" s="4"/>
      <c r="E633" s="220"/>
      <c r="F633" s="4"/>
      <c r="G633" s="8"/>
      <c r="H633" s="9"/>
      <c r="I633" s="6"/>
      <c r="J633" s="6"/>
      <c r="K633" s="6"/>
      <c r="L633" s="6"/>
      <c r="M633" s="6"/>
      <c r="N633" s="6"/>
      <c r="O633" s="6"/>
      <c r="P633" s="6"/>
      <c r="Q633" s="6"/>
      <c r="R633" s="6"/>
      <c r="S633" s="6"/>
      <c r="T633" s="6"/>
      <c r="U633" s="6"/>
      <c r="V633" s="6"/>
      <c r="W633" s="6"/>
      <c r="X633" s="6"/>
    </row>
    <row r="634" spans="1:24" ht="15.75" x14ac:dyDescent="0.25">
      <c r="A634" s="15"/>
      <c r="B634" s="31"/>
      <c r="C634" s="6"/>
      <c r="D634" s="4"/>
      <c r="E634" s="220"/>
      <c r="F634" s="4"/>
      <c r="G634" s="8"/>
      <c r="H634" s="9"/>
      <c r="I634" s="6"/>
      <c r="J634" s="6"/>
      <c r="K634" s="6"/>
      <c r="L634" s="6"/>
      <c r="M634" s="6"/>
      <c r="N634" s="6"/>
      <c r="O634" s="6"/>
      <c r="P634" s="6"/>
      <c r="Q634" s="6"/>
      <c r="R634" s="6"/>
      <c r="S634" s="6"/>
      <c r="T634" s="6"/>
      <c r="U634" s="6"/>
      <c r="V634" s="6"/>
      <c r="W634" s="6"/>
      <c r="X634" s="6"/>
    </row>
    <row r="635" spans="1:24" ht="15.75" x14ac:dyDescent="0.25">
      <c r="A635" s="15"/>
      <c r="B635" s="31"/>
      <c r="C635" s="6"/>
      <c r="D635" s="4"/>
      <c r="E635" s="220"/>
      <c r="F635" s="4"/>
      <c r="G635" s="8"/>
      <c r="H635" s="9"/>
      <c r="I635" s="6"/>
      <c r="J635" s="6"/>
      <c r="K635" s="6"/>
      <c r="L635" s="6"/>
      <c r="M635" s="6"/>
      <c r="N635" s="6"/>
      <c r="O635" s="6"/>
      <c r="P635" s="6"/>
      <c r="Q635" s="6"/>
      <c r="R635" s="6"/>
      <c r="S635" s="6"/>
      <c r="T635" s="6"/>
      <c r="U635" s="6"/>
      <c r="V635" s="6"/>
      <c r="W635" s="6"/>
      <c r="X635" s="6"/>
    </row>
    <row r="636" spans="1:24" ht="15.75" x14ac:dyDescent="0.25">
      <c r="A636" s="15"/>
      <c r="B636" s="31"/>
      <c r="C636" s="6"/>
      <c r="D636" s="4"/>
      <c r="E636" s="220"/>
      <c r="F636" s="4"/>
      <c r="G636" s="8"/>
      <c r="H636" s="9"/>
      <c r="I636" s="6"/>
      <c r="J636" s="6"/>
      <c r="K636" s="6"/>
      <c r="L636" s="6"/>
      <c r="M636" s="6"/>
      <c r="N636" s="6"/>
      <c r="O636" s="6"/>
      <c r="P636" s="6"/>
      <c r="Q636" s="6"/>
      <c r="R636" s="6"/>
      <c r="S636" s="6"/>
      <c r="T636" s="6"/>
      <c r="U636" s="6"/>
      <c r="V636" s="6"/>
      <c r="W636" s="6"/>
      <c r="X636" s="6"/>
    </row>
    <row r="637" spans="1:24" ht="15.75" x14ac:dyDescent="0.25">
      <c r="A637" s="15"/>
      <c r="B637" s="31"/>
      <c r="C637" s="6"/>
      <c r="D637" s="4"/>
      <c r="E637" s="220"/>
      <c r="F637" s="4"/>
      <c r="G637" s="8"/>
      <c r="H637" s="9"/>
      <c r="I637" s="6"/>
      <c r="J637" s="6"/>
      <c r="K637" s="6"/>
      <c r="L637" s="6"/>
      <c r="M637" s="6"/>
      <c r="N637" s="6"/>
      <c r="O637" s="6"/>
      <c r="P637" s="6"/>
      <c r="Q637" s="6"/>
      <c r="R637" s="6"/>
      <c r="S637" s="6"/>
      <c r="T637" s="6"/>
      <c r="U637" s="6"/>
      <c r="V637" s="6"/>
      <c r="W637" s="6"/>
      <c r="X637" s="6"/>
    </row>
    <row r="638" spans="1:24" ht="15.75" x14ac:dyDescent="0.25">
      <c r="A638" s="15"/>
      <c r="B638" s="31"/>
      <c r="C638" s="6"/>
      <c r="D638" s="4"/>
      <c r="E638" s="220"/>
      <c r="F638" s="4"/>
      <c r="G638" s="8"/>
      <c r="H638" s="9"/>
      <c r="I638" s="6"/>
      <c r="J638" s="6"/>
      <c r="K638" s="6"/>
      <c r="L638" s="6"/>
      <c r="M638" s="6"/>
      <c r="N638" s="6"/>
      <c r="O638" s="6"/>
      <c r="P638" s="6"/>
      <c r="Q638" s="6"/>
      <c r="R638" s="6"/>
      <c r="S638" s="6"/>
      <c r="T638" s="6"/>
      <c r="U638" s="6"/>
      <c r="V638" s="6"/>
      <c r="W638" s="6"/>
      <c r="X638" s="6"/>
    </row>
    <row r="639" spans="1:24" ht="15.75" x14ac:dyDescent="0.25">
      <c r="A639" s="15"/>
      <c r="B639" s="31"/>
      <c r="C639" s="6"/>
      <c r="D639" s="4"/>
      <c r="E639" s="220"/>
      <c r="F639" s="4"/>
      <c r="G639" s="8"/>
      <c r="H639" s="9"/>
      <c r="I639" s="6"/>
      <c r="J639" s="6"/>
      <c r="K639" s="6"/>
      <c r="L639" s="6"/>
      <c r="M639" s="6"/>
      <c r="N639" s="6"/>
      <c r="O639" s="6"/>
      <c r="P639" s="6"/>
      <c r="Q639" s="6"/>
      <c r="R639" s="6"/>
      <c r="S639" s="6"/>
      <c r="T639" s="6"/>
      <c r="U639" s="6"/>
      <c r="V639" s="6"/>
      <c r="W639" s="6"/>
      <c r="X639" s="6"/>
    </row>
    <row r="640" spans="1:24" ht="15.75" x14ac:dyDescent="0.25">
      <c r="A640" s="15"/>
      <c r="B640" s="31"/>
      <c r="C640" s="6"/>
      <c r="D640" s="4"/>
      <c r="E640" s="220"/>
      <c r="F640" s="4"/>
      <c r="G640" s="8"/>
      <c r="H640" s="9"/>
      <c r="I640" s="6"/>
      <c r="J640" s="6"/>
      <c r="K640" s="6"/>
      <c r="L640" s="6"/>
      <c r="M640" s="6"/>
      <c r="N640" s="6"/>
      <c r="O640" s="6"/>
      <c r="P640" s="6"/>
      <c r="Q640" s="6"/>
      <c r="R640" s="6"/>
      <c r="S640" s="6"/>
      <c r="T640" s="6"/>
      <c r="U640" s="6"/>
      <c r="V640" s="6"/>
      <c r="W640" s="6"/>
      <c r="X640" s="6"/>
    </row>
    <row r="641" spans="1:24" ht="15.75" x14ac:dyDescent="0.25">
      <c r="A641" s="15"/>
      <c r="B641" s="31"/>
      <c r="C641" s="6"/>
      <c r="D641" s="4"/>
      <c r="E641" s="220"/>
      <c r="F641" s="4"/>
      <c r="G641" s="8"/>
      <c r="H641" s="9"/>
      <c r="I641" s="6"/>
      <c r="J641" s="6"/>
      <c r="K641" s="6"/>
      <c r="L641" s="6"/>
      <c r="M641" s="6"/>
      <c r="N641" s="6"/>
      <c r="O641" s="6"/>
      <c r="P641" s="6"/>
      <c r="Q641" s="6"/>
      <c r="R641" s="6"/>
      <c r="S641" s="6"/>
      <c r="T641" s="6"/>
      <c r="U641" s="6"/>
      <c r="V641" s="6"/>
      <c r="W641" s="6"/>
      <c r="X641" s="6"/>
    </row>
    <row r="642" spans="1:24" ht="15.75" x14ac:dyDescent="0.25">
      <c r="A642" s="15"/>
      <c r="B642" s="31"/>
      <c r="C642" s="6"/>
      <c r="D642" s="4"/>
      <c r="E642" s="220"/>
      <c r="F642" s="4"/>
      <c r="G642" s="8"/>
      <c r="H642" s="9"/>
      <c r="I642" s="6"/>
      <c r="J642" s="6"/>
      <c r="K642" s="6"/>
      <c r="L642" s="6"/>
      <c r="M642" s="6"/>
      <c r="N642" s="6"/>
      <c r="O642" s="6"/>
      <c r="P642" s="6"/>
      <c r="Q642" s="6"/>
      <c r="R642" s="6"/>
      <c r="S642" s="6"/>
      <c r="T642" s="6"/>
      <c r="U642" s="6"/>
      <c r="V642" s="6"/>
      <c r="W642" s="6"/>
      <c r="X642" s="6"/>
    </row>
    <row r="643" spans="1:24" ht="15.75" x14ac:dyDescent="0.25">
      <c r="A643" s="15"/>
      <c r="B643" s="31"/>
      <c r="C643" s="6"/>
      <c r="D643" s="4"/>
      <c r="E643" s="220"/>
      <c r="F643" s="4"/>
      <c r="G643" s="8"/>
      <c r="H643" s="9"/>
      <c r="I643" s="6"/>
      <c r="J643" s="6"/>
      <c r="K643" s="6"/>
      <c r="L643" s="6"/>
      <c r="M643" s="6"/>
      <c r="N643" s="6"/>
      <c r="O643" s="6"/>
      <c r="P643" s="6"/>
      <c r="Q643" s="6"/>
      <c r="R643" s="6"/>
      <c r="S643" s="6"/>
      <c r="T643" s="6"/>
      <c r="U643" s="6"/>
      <c r="V643" s="6"/>
      <c r="W643" s="6"/>
      <c r="X643" s="6"/>
    </row>
    <row r="644" spans="1:24" ht="15.75" x14ac:dyDescent="0.25">
      <c r="A644" s="15"/>
      <c r="B644" s="31"/>
      <c r="C644" s="6"/>
      <c r="D644" s="4"/>
      <c r="E644" s="220"/>
      <c r="F644" s="4"/>
      <c r="G644" s="8"/>
      <c r="H644" s="9"/>
      <c r="I644" s="6"/>
      <c r="J644" s="6"/>
      <c r="K644" s="6"/>
      <c r="L644" s="6"/>
      <c r="M644" s="6"/>
      <c r="N644" s="6"/>
      <c r="O644" s="6"/>
      <c r="P644" s="6"/>
      <c r="Q644" s="6"/>
      <c r="R644" s="6"/>
      <c r="S644" s="6"/>
      <c r="T644" s="6"/>
      <c r="U644" s="6"/>
      <c r="V644" s="6"/>
      <c r="W644" s="6"/>
      <c r="X644" s="6"/>
    </row>
    <row r="645" spans="1:24" ht="15.75" x14ac:dyDescent="0.25">
      <c r="A645" s="15"/>
      <c r="B645" s="31"/>
      <c r="C645" s="6"/>
      <c r="D645" s="4"/>
      <c r="E645" s="220"/>
      <c r="F645" s="4"/>
      <c r="G645" s="8"/>
      <c r="H645" s="9"/>
      <c r="I645" s="6"/>
      <c r="J645" s="6"/>
      <c r="K645" s="6"/>
      <c r="L645" s="6"/>
      <c r="M645" s="6"/>
      <c r="N645" s="6"/>
      <c r="O645" s="6"/>
      <c r="P645" s="6"/>
      <c r="Q645" s="6"/>
      <c r="R645" s="6"/>
      <c r="S645" s="6"/>
      <c r="T645" s="6"/>
      <c r="U645" s="6"/>
      <c r="V645" s="6"/>
      <c r="W645" s="6"/>
      <c r="X645" s="6"/>
    </row>
    <row r="646" spans="1:24" ht="15.75" x14ac:dyDescent="0.25">
      <c r="A646" s="15"/>
      <c r="B646" s="31"/>
      <c r="C646" s="6"/>
      <c r="D646" s="4"/>
      <c r="E646" s="220"/>
      <c r="F646" s="4"/>
      <c r="G646" s="8"/>
      <c r="H646" s="9"/>
      <c r="I646" s="6"/>
      <c r="J646" s="6"/>
      <c r="K646" s="6"/>
      <c r="L646" s="6"/>
      <c r="M646" s="6"/>
      <c r="N646" s="6"/>
      <c r="O646" s="6"/>
      <c r="P646" s="6"/>
      <c r="Q646" s="6"/>
      <c r="R646" s="6"/>
      <c r="S646" s="6"/>
      <c r="T646" s="6"/>
      <c r="U646" s="6"/>
      <c r="V646" s="6"/>
      <c r="W646" s="6"/>
      <c r="X646" s="6"/>
    </row>
    <row r="647" spans="1:24" ht="15.75" x14ac:dyDescent="0.25">
      <c r="A647" s="15"/>
      <c r="B647" s="31"/>
      <c r="C647" s="6"/>
      <c r="D647" s="4"/>
      <c r="E647" s="220"/>
      <c r="F647" s="4"/>
      <c r="G647" s="8"/>
      <c r="H647" s="9"/>
      <c r="I647" s="6"/>
      <c r="J647" s="6"/>
      <c r="K647" s="6"/>
      <c r="L647" s="6"/>
      <c r="M647" s="6"/>
      <c r="N647" s="6"/>
      <c r="O647" s="6"/>
      <c r="P647" s="6"/>
      <c r="Q647" s="6"/>
      <c r="R647" s="6"/>
      <c r="S647" s="6"/>
      <c r="T647" s="6"/>
      <c r="U647" s="6"/>
      <c r="V647" s="6"/>
      <c r="W647" s="6"/>
      <c r="X647" s="6"/>
    </row>
    <row r="648" spans="1:24" ht="15.75" x14ac:dyDescent="0.25">
      <c r="A648" s="15"/>
      <c r="B648" s="31"/>
      <c r="C648" s="6"/>
      <c r="D648" s="4"/>
      <c r="E648" s="220"/>
      <c r="F648" s="4"/>
      <c r="G648" s="8"/>
      <c r="H648" s="9"/>
      <c r="I648" s="6"/>
      <c r="J648" s="6"/>
      <c r="K648" s="6"/>
      <c r="L648" s="6"/>
      <c r="M648" s="6"/>
      <c r="N648" s="6"/>
      <c r="O648" s="6"/>
      <c r="P648" s="6"/>
      <c r="Q648" s="6"/>
      <c r="R648" s="6"/>
      <c r="S648" s="6"/>
      <c r="T648" s="6"/>
      <c r="U648" s="6"/>
      <c r="V648" s="6"/>
      <c r="W648" s="6"/>
      <c r="X648" s="6"/>
    </row>
    <row r="649" spans="1:24" ht="15.75" x14ac:dyDescent="0.25">
      <c r="A649" s="15"/>
      <c r="B649" s="31"/>
      <c r="C649" s="6"/>
      <c r="D649" s="4"/>
      <c r="E649" s="220"/>
      <c r="F649" s="4"/>
      <c r="G649" s="8"/>
      <c r="H649" s="9"/>
      <c r="I649" s="6"/>
      <c r="J649" s="6"/>
      <c r="K649" s="6"/>
      <c r="L649" s="6"/>
      <c r="M649" s="6"/>
      <c r="N649" s="6"/>
      <c r="O649" s="6"/>
      <c r="P649" s="6"/>
      <c r="Q649" s="6"/>
      <c r="R649" s="6"/>
      <c r="S649" s="6"/>
      <c r="T649" s="6"/>
      <c r="U649" s="6"/>
      <c r="V649" s="6"/>
      <c r="W649" s="6"/>
      <c r="X649" s="6"/>
    </row>
    <row r="650" spans="1:24" ht="15.75" x14ac:dyDescent="0.25">
      <c r="A650" s="15"/>
      <c r="B650" s="31"/>
      <c r="C650" s="6"/>
      <c r="D650" s="4"/>
      <c r="E650" s="220"/>
      <c r="F650" s="4"/>
      <c r="G650" s="8"/>
      <c r="H650" s="9"/>
      <c r="I650" s="6"/>
      <c r="J650" s="6"/>
      <c r="K650" s="6"/>
      <c r="L650" s="6"/>
      <c r="M650" s="6"/>
      <c r="N650" s="6"/>
      <c r="O650" s="6"/>
      <c r="P650" s="6"/>
      <c r="Q650" s="6"/>
      <c r="R650" s="6"/>
      <c r="S650" s="6"/>
      <c r="T650" s="6"/>
      <c r="U650" s="6"/>
      <c r="V650" s="6"/>
      <c r="W650" s="6"/>
      <c r="X650" s="6"/>
    </row>
    <row r="651" spans="1:24" ht="15.75" x14ac:dyDescent="0.25">
      <c r="A651" s="15"/>
      <c r="B651" s="31"/>
      <c r="C651" s="6"/>
      <c r="D651" s="4"/>
      <c r="E651" s="220"/>
      <c r="F651" s="4"/>
      <c r="G651" s="8"/>
      <c r="H651" s="9"/>
      <c r="I651" s="6"/>
      <c r="J651" s="6"/>
      <c r="K651" s="6"/>
      <c r="L651" s="6"/>
      <c r="M651" s="6"/>
      <c r="N651" s="6"/>
      <c r="O651" s="6"/>
      <c r="P651" s="6"/>
      <c r="Q651" s="6"/>
      <c r="R651" s="6"/>
      <c r="S651" s="6"/>
      <c r="T651" s="6"/>
      <c r="U651" s="6"/>
      <c r="V651" s="6"/>
      <c r="W651" s="6"/>
      <c r="X651" s="6"/>
    </row>
    <row r="652" spans="1:24" ht="15.75" x14ac:dyDescent="0.25">
      <c r="A652" s="15"/>
      <c r="B652" s="31"/>
      <c r="C652" s="6"/>
      <c r="D652" s="4"/>
      <c r="E652" s="220"/>
      <c r="F652" s="4"/>
      <c r="G652" s="8"/>
      <c r="H652" s="9"/>
      <c r="I652" s="6"/>
      <c r="J652" s="6"/>
      <c r="K652" s="6"/>
      <c r="L652" s="6"/>
      <c r="M652" s="6"/>
      <c r="N652" s="6"/>
      <c r="O652" s="6"/>
      <c r="P652" s="6"/>
      <c r="Q652" s="6"/>
      <c r="R652" s="6"/>
      <c r="S652" s="6"/>
      <c r="T652" s="6"/>
      <c r="U652" s="6"/>
      <c r="V652" s="6"/>
      <c r="W652" s="6"/>
      <c r="X652" s="6"/>
    </row>
    <row r="653" spans="1:24" ht="15.75" x14ac:dyDescent="0.25">
      <c r="A653" s="15"/>
      <c r="B653" s="31"/>
      <c r="C653" s="6"/>
      <c r="D653" s="4"/>
      <c r="E653" s="220"/>
      <c r="F653" s="4"/>
      <c r="G653" s="8"/>
      <c r="H653" s="9"/>
      <c r="I653" s="6"/>
      <c r="J653" s="6"/>
      <c r="K653" s="6"/>
      <c r="L653" s="6"/>
      <c r="M653" s="6"/>
      <c r="N653" s="6"/>
      <c r="O653" s="6"/>
      <c r="P653" s="6"/>
      <c r="Q653" s="6"/>
      <c r="R653" s="6"/>
      <c r="S653" s="6"/>
      <c r="T653" s="6"/>
      <c r="U653" s="6"/>
      <c r="V653" s="6"/>
      <c r="W653" s="6"/>
      <c r="X653" s="6"/>
    </row>
    <row r="654" spans="1:24" ht="15.75" x14ac:dyDescent="0.25">
      <c r="A654" s="15"/>
      <c r="B654" s="31"/>
      <c r="C654" s="6"/>
      <c r="D654" s="4"/>
      <c r="E654" s="220"/>
      <c r="F654" s="4"/>
      <c r="G654" s="8"/>
      <c r="H654" s="9"/>
      <c r="I654" s="6"/>
      <c r="J654" s="6"/>
      <c r="K654" s="6"/>
      <c r="L654" s="6"/>
      <c r="M654" s="6"/>
      <c r="N654" s="6"/>
      <c r="O654" s="6"/>
      <c r="P654" s="6"/>
      <c r="Q654" s="6"/>
      <c r="R654" s="6"/>
      <c r="S654" s="6"/>
      <c r="T654" s="6"/>
      <c r="U654" s="6"/>
      <c r="V654" s="6"/>
      <c r="W654" s="6"/>
      <c r="X654" s="6"/>
    </row>
    <row r="655" spans="1:24" ht="15.75" x14ac:dyDescent="0.25">
      <c r="A655" s="15"/>
      <c r="B655" s="31"/>
      <c r="C655" s="6"/>
      <c r="D655" s="4"/>
      <c r="E655" s="220"/>
      <c r="F655" s="4"/>
      <c r="G655" s="8"/>
      <c r="H655" s="9"/>
      <c r="I655" s="6"/>
      <c r="J655" s="6"/>
      <c r="K655" s="6"/>
      <c r="L655" s="6"/>
      <c r="M655" s="6"/>
      <c r="N655" s="6"/>
      <c r="O655" s="6"/>
      <c r="P655" s="6"/>
      <c r="Q655" s="6"/>
      <c r="R655" s="6"/>
      <c r="S655" s="6"/>
      <c r="T655" s="6"/>
      <c r="U655" s="6"/>
      <c r="V655" s="6"/>
      <c r="W655" s="6"/>
      <c r="X655" s="6"/>
    </row>
    <row r="656" spans="1:24" ht="15.75" x14ac:dyDescent="0.25">
      <c r="A656" s="15"/>
      <c r="B656" s="31"/>
      <c r="C656" s="6"/>
      <c r="D656" s="4"/>
      <c r="E656" s="220"/>
      <c r="F656" s="4"/>
      <c r="G656" s="8"/>
      <c r="H656" s="9"/>
      <c r="I656" s="6"/>
      <c r="J656" s="6"/>
      <c r="K656" s="6"/>
      <c r="L656" s="6"/>
      <c r="M656" s="6"/>
      <c r="N656" s="6"/>
      <c r="O656" s="6"/>
      <c r="P656" s="6"/>
      <c r="Q656" s="6"/>
      <c r="R656" s="6"/>
      <c r="S656" s="6"/>
      <c r="T656" s="6"/>
      <c r="U656" s="6"/>
      <c r="V656" s="6"/>
      <c r="W656" s="6"/>
      <c r="X656" s="6"/>
    </row>
    <row r="657" spans="1:24" ht="15.75" x14ac:dyDescent="0.25">
      <c r="A657" s="15"/>
      <c r="B657" s="31"/>
      <c r="C657" s="6"/>
      <c r="D657" s="4"/>
      <c r="E657" s="220"/>
      <c r="F657" s="4"/>
      <c r="G657" s="8"/>
      <c r="H657" s="9"/>
      <c r="I657" s="6"/>
      <c r="J657" s="6"/>
      <c r="K657" s="6"/>
      <c r="L657" s="6"/>
      <c r="M657" s="6"/>
      <c r="N657" s="6"/>
      <c r="O657" s="6"/>
      <c r="P657" s="6"/>
      <c r="Q657" s="6"/>
      <c r="R657" s="6"/>
      <c r="S657" s="6"/>
      <c r="T657" s="6"/>
      <c r="U657" s="6"/>
      <c r="V657" s="6"/>
      <c r="W657" s="6"/>
      <c r="X657" s="6"/>
    </row>
    <row r="658" spans="1:24" ht="15.75" x14ac:dyDescent="0.25">
      <c r="A658" s="15"/>
      <c r="B658" s="31"/>
      <c r="C658" s="6"/>
      <c r="D658" s="4"/>
      <c r="E658" s="220"/>
      <c r="F658" s="4"/>
      <c r="G658" s="8"/>
      <c r="H658" s="9"/>
      <c r="I658" s="6"/>
      <c r="J658" s="6"/>
      <c r="K658" s="6"/>
      <c r="L658" s="6"/>
      <c r="M658" s="6"/>
      <c r="N658" s="6"/>
      <c r="O658" s="6"/>
      <c r="P658" s="6"/>
      <c r="Q658" s="6"/>
      <c r="R658" s="6"/>
      <c r="S658" s="6"/>
      <c r="T658" s="6"/>
      <c r="U658" s="6"/>
      <c r="V658" s="6"/>
      <c r="W658" s="6"/>
      <c r="X658" s="6"/>
    </row>
    <row r="659" spans="1:24" ht="15.75" x14ac:dyDescent="0.25">
      <c r="A659" s="15"/>
      <c r="B659" s="31"/>
      <c r="C659" s="6"/>
      <c r="D659" s="4"/>
      <c r="E659" s="220"/>
      <c r="F659" s="4"/>
      <c r="G659" s="8"/>
      <c r="H659" s="9"/>
      <c r="I659" s="6"/>
      <c r="J659" s="6"/>
      <c r="K659" s="6"/>
      <c r="L659" s="6"/>
      <c r="M659" s="6"/>
      <c r="N659" s="6"/>
      <c r="O659" s="6"/>
      <c r="P659" s="6"/>
      <c r="Q659" s="6"/>
      <c r="R659" s="6"/>
      <c r="S659" s="6"/>
      <c r="T659" s="6"/>
      <c r="U659" s="6"/>
      <c r="V659" s="6"/>
      <c r="W659" s="6"/>
      <c r="X659" s="6"/>
    </row>
    <row r="660" spans="1:24" ht="15.75" x14ac:dyDescent="0.25">
      <c r="A660" s="15"/>
      <c r="B660" s="31"/>
      <c r="C660" s="6"/>
      <c r="D660" s="4"/>
      <c r="E660" s="220"/>
      <c r="F660" s="4"/>
      <c r="G660" s="8"/>
      <c r="H660" s="9"/>
      <c r="I660" s="6"/>
      <c r="J660" s="6"/>
      <c r="K660" s="6"/>
      <c r="L660" s="6"/>
      <c r="M660" s="6"/>
      <c r="N660" s="6"/>
      <c r="O660" s="6"/>
      <c r="P660" s="6"/>
      <c r="Q660" s="6"/>
      <c r="R660" s="6"/>
      <c r="S660" s="6"/>
      <c r="T660" s="6"/>
      <c r="U660" s="6"/>
      <c r="V660" s="6"/>
      <c r="W660" s="6"/>
      <c r="X660" s="6"/>
    </row>
    <row r="661" spans="1:24" ht="15.75" x14ac:dyDescent="0.25">
      <c r="A661" s="15"/>
      <c r="B661" s="31"/>
      <c r="C661" s="6"/>
      <c r="D661" s="4"/>
      <c r="E661" s="220"/>
      <c r="F661" s="4"/>
      <c r="G661" s="8"/>
      <c r="H661" s="9"/>
      <c r="I661" s="6"/>
      <c r="J661" s="6"/>
      <c r="K661" s="6"/>
      <c r="L661" s="6"/>
      <c r="M661" s="6"/>
      <c r="N661" s="6"/>
      <c r="O661" s="6"/>
      <c r="P661" s="6"/>
      <c r="Q661" s="6"/>
      <c r="R661" s="6"/>
      <c r="S661" s="6"/>
      <c r="T661" s="6"/>
      <c r="U661" s="6"/>
      <c r="V661" s="6"/>
      <c r="W661" s="6"/>
      <c r="X661" s="6"/>
    </row>
    <row r="662" spans="1:24" ht="15.75" x14ac:dyDescent="0.25">
      <c r="A662" s="15"/>
      <c r="B662" s="31"/>
      <c r="C662" s="6"/>
      <c r="D662" s="4"/>
      <c r="E662" s="220"/>
      <c r="F662" s="4"/>
      <c r="G662" s="8"/>
      <c r="H662" s="9"/>
      <c r="I662" s="6"/>
      <c r="J662" s="6"/>
      <c r="K662" s="6"/>
      <c r="L662" s="6"/>
      <c r="M662" s="6"/>
      <c r="N662" s="6"/>
      <c r="O662" s="6"/>
      <c r="P662" s="6"/>
      <c r="Q662" s="6"/>
      <c r="R662" s="6"/>
      <c r="S662" s="6"/>
      <c r="T662" s="6"/>
      <c r="U662" s="6"/>
      <c r="V662" s="6"/>
      <c r="W662" s="6"/>
      <c r="X662" s="6"/>
    </row>
    <row r="663" spans="1:24" ht="15.75" x14ac:dyDescent="0.25">
      <c r="A663" s="15"/>
      <c r="B663" s="31"/>
      <c r="C663" s="6"/>
      <c r="D663" s="4"/>
      <c r="E663" s="220"/>
      <c r="F663" s="4"/>
      <c r="G663" s="8"/>
      <c r="H663" s="9"/>
      <c r="I663" s="6"/>
      <c r="J663" s="6"/>
      <c r="K663" s="6"/>
      <c r="L663" s="6"/>
      <c r="M663" s="6"/>
      <c r="N663" s="6"/>
      <c r="O663" s="6"/>
      <c r="P663" s="6"/>
      <c r="Q663" s="6"/>
      <c r="R663" s="6"/>
      <c r="S663" s="6"/>
      <c r="T663" s="6"/>
      <c r="U663" s="6"/>
      <c r="V663" s="6"/>
      <c r="W663" s="6"/>
      <c r="X663" s="6"/>
    </row>
    <row r="664" spans="1:24" ht="15.75" x14ac:dyDescent="0.25">
      <c r="A664" s="15"/>
      <c r="B664" s="31"/>
      <c r="C664" s="6"/>
      <c r="D664" s="4"/>
      <c r="E664" s="220"/>
      <c r="F664" s="4"/>
      <c r="G664" s="8"/>
      <c r="H664" s="9"/>
      <c r="I664" s="6"/>
      <c r="J664" s="6"/>
      <c r="K664" s="6"/>
      <c r="L664" s="6"/>
      <c r="M664" s="6"/>
      <c r="N664" s="6"/>
      <c r="O664" s="6"/>
      <c r="P664" s="6"/>
      <c r="Q664" s="6"/>
      <c r="R664" s="6"/>
      <c r="S664" s="6"/>
      <c r="T664" s="6"/>
      <c r="U664" s="6"/>
      <c r="V664" s="6"/>
      <c r="W664" s="6"/>
      <c r="X664" s="6"/>
    </row>
    <row r="665" spans="1:24" ht="15.75" x14ac:dyDescent="0.25">
      <c r="A665" s="15"/>
      <c r="B665" s="31"/>
      <c r="C665" s="6"/>
      <c r="D665" s="4"/>
      <c r="E665" s="220"/>
      <c r="F665" s="4"/>
      <c r="G665" s="8"/>
      <c r="H665" s="9"/>
      <c r="I665" s="6"/>
      <c r="J665" s="6"/>
      <c r="K665" s="6"/>
      <c r="L665" s="6"/>
      <c r="M665" s="6"/>
      <c r="N665" s="6"/>
      <c r="O665" s="6"/>
      <c r="P665" s="6"/>
      <c r="Q665" s="6"/>
      <c r="R665" s="6"/>
      <c r="S665" s="6"/>
      <c r="T665" s="6"/>
      <c r="U665" s="6"/>
      <c r="V665" s="6"/>
      <c r="W665" s="6"/>
      <c r="X665" s="6"/>
    </row>
    <row r="666" spans="1:24" ht="15.75" x14ac:dyDescent="0.25">
      <c r="A666" s="15"/>
      <c r="B666" s="31"/>
      <c r="C666" s="6"/>
      <c r="D666" s="4"/>
      <c r="E666" s="220"/>
      <c r="F666" s="4"/>
      <c r="G666" s="8"/>
      <c r="H666" s="9"/>
      <c r="I666" s="6"/>
      <c r="J666" s="6"/>
      <c r="K666" s="6"/>
      <c r="L666" s="6"/>
      <c r="M666" s="6"/>
      <c r="N666" s="6"/>
      <c r="O666" s="6"/>
      <c r="P666" s="6"/>
      <c r="Q666" s="6"/>
      <c r="R666" s="6"/>
      <c r="S666" s="6"/>
      <c r="T666" s="6"/>
      <c r="U666" s="6"/>
      <c r="V666" s="6"/>
      <c r="W666" s="6"/>
      <c r="X666" s="6"/>
    </row>
    <row r="667" spans="1:24" ht="15.75" x14ac:dyDescent="0.25">
      <c r="A667" s="15"/>
      <c r="B667" s="31"/>
      <c r="C667" s="6"/>
      <c r="D667" s="4"/>
      <c r="E667" s="220"/>
      <c r="F667" s="4"/>
      <c r="G667" s="8"/>
      <c r="H667" s="9"/>
      <c r="I667" s="6"/>
      <c r="J667" s="6"/>
      <c r="K667" s="6"/>
      <c r="L667" s="6"/>
      <c r="M667" s="6"/>
      <c r="N667" s="6"/>
      <c r="O667" s="6"/>
      <c r="P667" s="6"/>
      <c r="Q667" s="6"/>
      <c r="R667" s="6"/>
      <c r="S667" s="6"/>
      <c r="T667" s="6"/>
      <c r="U667" s="6"/>
      <c r="V667" s="6"/>
      <c r="W667" s="6"/>
      <c r="X667" s="6"/>
    </row>
    <row r="668" spans="1:24" ht="15.75" x14ac:dyDescent="0.25">
      <c r="A668" s="15"/>
      <c r="B668" s="31"/>
      <c r="C668" s="6"/>
      <c r="D668" s="4"/>
      <c r="E668" s="220"/>
      <c r="F668" s="4"/>
      <c r="G668" s="8"/>
      <c r="H668" s="9"/>
      <c r="I668" s="6"/>
      <c r="J668" s="6"/>
      <c r="K668" s="6"/>
      <c r="L668" s="6"/>
      <c r="M668" s="6"/>
      <c r="N668" s="6"/>
      <c r="O668" s="6"/>
      <c r="P668" s="6"/>
      <c r="Q668" s="6"/>
      <c r="R668" s="6"/>
      <c r="S668" s="6"/>
      <c r="T668" s="6"/>
      <c r="U668" s="6"/>
      <c r="V668" s="6"/>
      <c r="W668" s="6"/>
      <c r="X668" s="6"/>
    </row>
    <row r="669" spans="1:24" ht="15.75" x14ac:dyDescent="0.25">
      <c r="A669" s="15"/>
      <c r="B669" s="31"/>
      <c r="C669" s="6"/>
      <c r="D669" s="4"/>
      <c r="E669" s="220"/>
      <c r="F669" s="4"/>
      <c r="G669" s="8"/>
      <c r="H669" s="9"/>
      <c r="I669" s="6"/>
      <c r="J669" s="6"/>
      <c r="K669" s="6"/>
      <c r="L669" s="6"/>
      <c r="M669" s="6"/>
      <c r="N669" s="6"/>
      <c r="O669" s="6"/>
      <c r="P669" s="6"/>
      <c r="Q669" s="6"/>
      <c r="R669" s="6"/>
      <c r="S669" s="6"/>
      <c r="T669" s="6"/>
      <c r="U669" s="6"/>
      <c r="V669" s="6"/>
      <c r="W669" s="6"/>
      <c r="X669" s="6"/>
    </row>
    <row r="670" spans="1:24" ht="15.75" x14ac:dyDescent="0.25">
      <c r="A670" s="15"/>
      <c r="B670" s="31"/>
      <c r="C670" s="6"/>
      <c r="D670" s="4"/>
      <c r="E670" s="220"/>
      <c r="F670" s="4"/>
      <c r="G670" s="8"/>
      <c r="H670" s="9"/>
      <c r="I670" s="6"/>
      <c r="J670" s="6"/>
      <c r="K670" s="6"/>
      <c r="L670" s="6"/>
      <c r="M670" s="6"/>
      <c r="N670" s="6"/>
      <c r="O670" s="6"/>
      <c r="P670" s="6"/>
      <c r="Q670" s="6"/>
      <c r="R670" s="6"/>
      <c r="S670" s="6"/>
      <c r="T670" s="6"/>
      <c r="U670" s="6"/>
      <c r="V670" s="6"/>
      <c r="W670" s="6"/>
      <c r="X670" s="6"/>
    </row>
    <row r="671" spans="1:24" ht="15.75" x14ac:dyDescent="0.25">
      <c r="A671" s="15"/>
      <c r="B671" s="31"/>
      <c r="C671" s="6"/>
      <c r="D671" s="4"/>
      <c r="E671" s="220"/>
      <c r="F671" s="4"/>
      <c r="G671" s="8"/>
      <c r="H671" s="9"/>
      <c r="I671" s="6"/>
      <c r="J671" s="6"/>
      <c r="K671" s="6"/>
      <c r="L671" s="6"/>
      <c r="M671" s="6"/>
      <c r="N671" s="6"/>
      <c r="O671" s="6"/>
      <c r="P671" s="6"/>
      <c r="Q671" s="6"/>
      <c r="R671" s="6"/>
      <c r="S671" s="6"/>
      <c r="T671" s="6"/>
      <c r="U671" s="6"/>
      <c r="V671" s="6"/>
      <c r="W671" s="6"/>
      <c r="X671" s="6"/>
    </row>
    <row r="672" spans="1:24" ht="15.75" x14ac:dyDescent="0.25">
      <c r="A672" s="15"/>
      <c r="B672" s="31"/>
      <c r="C672" s="6"/>
      <c r="D672" s="4"/>
      <c r="E672" s="220"/>
      <c r="F672" s="4"/>
      <c r="G672" s="8"/>
      <c r="H672" s="9"/>
      <c r="I672" s="6"/>
      <c r="J672" s="6"/>
      <c r="K672" s="6"/>
      <c r="L672" s="6"/>
      <c r="M672" s="6"/>
      <c r="N672" s="6"/>
      <c r="O672" s="6"/>
      <c r="P672" s="6"/>
      <c r="Q672" s="6"/>
      <c r="R672" s="6"/>
      <c r="S672" s="6"/>
      <c r="T672" s="6"/>
      <c r="U672" s="6"/>
      <c r="V672" s="6"/>
      <c r="W672" s="6"/>
      <c r="X672" s="6"/>
    </row>
    <row r="673" spans="1:24" ht="15.75" x14ac:dyDescent="0.25">
      <c r="A673" s="15"/>
      <c r="B673" s="31"/>
      <c r="C673" s="6"/>
      <c r="D673" s="4"/>
      <c r="E673" s="220"/>
      <c r="F673" s="4"/>
      <c r="G673" s="8"/>
      <c r="H673" s="9"/>
      <c r="I673" s="6"/>
      <c r="J673" s="6"/>
      <c r="K673" s="6"/>
      <c r="L673" s="6"/>
      <c r="M673" s="6"/>
      <c r="N673" s="6"/>
      <c r="O673" s="6"/>
      <c r="P673" s="6"/>
      <c r="Q673" s="6"/>
      <c r="R673" s="6"/>
      <c r="S673" s="6"/>
      <c r="T673" s="6"/>
      <c r="U673" s="6"/>
      <c r="V673" s="6"/>
      <c r="W673" s="6"/>
      <c r="X673" s="6"/>
    </row>
    <row r="674" spans="1:24" ht="15.75" x14ac:dyDescent="0.25">
      <c r="A674" s="15"/>
      <c r="B674" s="31"/>
      <c r="C674" s="6"/>
      <c r="D674" s="4"/>
      <c r="E674" s="220"/>
      <c r="F674" s="4"/>
      <c r="G674" s="8"/>
      <c r="H674" s="9"/>
      <c r="I674" s="6"/>
      <c r="J674" s="6"/>
      <c r="K674" s="6"/>
      <c r="L674" s="6"/>
      <c r="M674" s="6"/>
      <c r="N674" s="6"/>
      <c r="O674" s="6"/>
      <c r="P674" s="6"/>
      <c r="Q674" s="6"/>
      <c r="R674" s="6"/>
      <c r="S674" s="6"/>
      <c r="T674" s="6"/>
      <c r="U674" s="6"/>
      <c r="V674" s="6"/>
      <c r="W674" s="6"/>
      <c r="X674" s="6"/>
    </row>
    <row r="675" spans="1:24" ht="15.75" x14ac:dyDescent="0.25">
      <c r="A675" s="15"/>
      <c r="B675" s="31"/>
      <c r="C675" s="6"/>
      <c r="D675" s="4"/>
      <c r="E675" s="220"/>
      <c r="F675" s="4"/>
      <c r="G675" s="8"/>
      <c r="H675" s="9"/>
      <c r="I675" s="6"/>
      <c r="J675" s="6"/>
      <c r="K675" s="6"/>
      <c r="L675" s="6"/>
      <c r="M675" s="6"/>
      <c r="N675" s="6"/>
      <c r="O675" s="6"/>
      <c r="P675" s="6"/>
      <c r="Q675" s="6"/>
      <c r="R675" s="6"/>
      <c r="S675" s="6"/>
      <c r="T675" s="6"/>
      <c r="U675" s="6"/>
      <c r="V675" s="6"/>
      <c r="W675" s="6"/>
      <c r="X675" s="6"/>
    </row>
    <row r="676" spans="1:24" ht="15.75" x14ac:dyDescent="0.25">
      <c r="A676" s="15"/>
      <c r="B676" s="31"/>
      <c r="C676" s="6"/>
      <c r="D676" s="4"/>
      <c r="E676" s="220"/>
      <c r="F676" s="4"/>
      <c r="G676" s="8"/>
      <c r="H676" s="9"/>
      <c r="I676" s="6"/>
      <c r="J676" s="6"/>
      <c r="K676" s="6"/>
      <c r="L676" s="6"/>
      <c r="M676" s="6"/>
      <c r="N676" s="6"/>
      <c r="O676" s="6"/>
      <c r="P676" s="6"/>
      <c r="Q676" s="6"/>
      <c r="R676" s="6"/>
      <c r="S676" s="6"/>
      <c r="T676" s="6"/>
      <c r="U676" s="6"/>
      <c r="V676" s="6"/>
      <c r="W676" s="6"/>
      <c r="X676" s="6"/>
    </row>
    <row r="677" spans="1:24" ht="15.75" x14ac:dyDescent="0.25">
      <c r="A677" s="15"/>
      <c r="B677" s="31"/>
      <c r="C677" s="6"/>
      <c r="D677" s="4"/>
      <c r="E677" s="220"/>
      <c r="F677" s="4"/>
      <c r="G677" s="8"/>
      <c r="H677" s="9"/>
      <c r="I677" s="6"/>
      <c r="J677" s="6"/>
      <c r="K677" s="6"/>
      <c r="L677" s="6"/>
      <c r="M677" s="6"/>
      <c r="N677" s="6"/>
      <c r="O677" s="6"/>
      <c r="P677" s="6"/>
      <c r="Q677" s="6"/>
      <c r="R677" s="6"/>
      <c r="S677" s="6"/>
      <c r="T677" s="6"/>
      <c r="U677" s="6"/>
      <c r="V677" s="6"/>
      <c r="W677" s="6"/>
      <c r="X677" s="6"/>
    </row>
    <row r="678" spans="1:24" ht="15.75" x14ac:dyDescent="0.25">
      <c r="A678" s="15"/>
      <c r="B678" s="31"/>
      <c r="C678" s="6"/>
      <c r="D678" s="4"/>
      <c r="E678" s="220"/>
      <c r="F678" s="4"/>
      <c r="G678" s="8"/>
      <c r="H678" s="9"/>
      <c r="I678" s="6"/>
      <c r="J678" s="6"/>
      <c r="K678" s="6"/>
      <c r="L678" s="6"/>
      <c r="M678" s="6"/>
      <c r="N678" s="6"/>
      <c r="O678" s="6"/>
      <c r="P678" s="6"/>
      <c r="Q678" s="6"/>
      <c r="R678" s="6"/>
      <c r="S678" s="6"/>
      <c r="T678" s="6"/>
      <c r="U678" s="6"/>
      <c r="V678" s="6"/>
      <c r="W678" s="6"/>
      <c r="X678" s="6"/>
    </row>
    <row r="679" spans="1:24" ht="15.75" x14ac:dyDescent="0.25">
      <c r="A679" s="15"/>
      <c r="B679" s="31"/>
      <c r="C679" s="6"/>
      <c r="D679" s="4"/>
      <c r="E679" s="220"/>
      <c r="F679" s="4"/>
      <c r="G679" s="8"/>
      <c r="H679" s="9"/>
      <c r="I679" s="6"/>
      <c r="J679" s="6"/>
      <c r="K679" s="6"/>
      <c r="L679" s="6"/>
      <c r="M679" s="6"/>
      <c r="N679" s="6"/>
      <c r="O679" s="6"/>
      <c r="P679" s="6"/>
      <c r="Q679" s="6"/>
      <c r="R679" s="6"/>
      <c r="S679" s="6"/>
      <c r="T679" s="6"/>
      <c r="U679" s="6"/>
      <c r="V679" s="6"/>
      <c r="W679" s="6"/>
      <c r="X679" s="6"/>
    </row>
    <row r="680" spans="1:24" ht="15.75" x14ac:dyDescent="0.25">
      <c r="A680" s="15"/>
      <c r="B680" s="31"/>
      <c r="C680" s="6"/>
      <c r="D680" s="4"/>
      <c r="E680" s="220"/>
      <c r="F680" s="4"/>
      <c r="G680" s="8"/>
      <c r="H680" s="9"/>
      <c r="I680" s="6"/>
      <c r="J680" s="6"/>
      <c r="K680" s="6"/>
      <c r="L680" s="6"/>
      <c r="M680" s="6"/>
      <c r="N680" s="6"/>
      <c r="O680" s="6"/>
      <c r="P680" s="6"/>
      <c r="Q680" s="6"/>
      <c r="R680" s="6"/>
      <c r="S680" s="6"/>
      <c r="T680" s="6"/>
      <c r="U680" s="6"/>
      <c r="V680" s="6"/>
      <c r="W680" s="6"/>
      <c r="X680" s="6"/>
    </row>
    <row r="681" spans="1:24" ht="15.75" x14ac:dyDescent="0.25">
      <c r="A681" s="15"/>
      <c r="B681" s="31"/>
      <c r="C681" s="6"/>
      <c r="D681" s="4"/>
      <c r="E681" s="220"/>
      <c r="F681" s="4"/>
      <c r="G681" s="8"/>
      <c r="H681" s="9"/>
      <c r="I681" s="6"/>
      <c r="J681" s="6"/>
      <c r="K681" s="6"/>
      <c r="L681" s="6"/>
      <c r="M681" s="6"/>
      <c r="N681" s="6"/>
      <c r="O681" s="6"/>
      <c r="P681" s="6"/>
      <c r="Q681" s="6"/>
      <c r="R681" s="6"/>
      <c r="S681" s="6"/>
      <c r="T681" s="6"/>
      <c r="U681" s="6"/>
      <c r="V681" s="6"/>
      <c r="W681" s="6"/>
      <c r="X681" s="6"/>
    </row>
    <row r="682" spans="1:24" ht="15.75" x14ac:dyDescent="0.25">
      <c r="A682" s="15"/>
      <c r="B682" s="31"/>
      <c r="C682" s="6"/>
      <c r="D682" s="4"/>
      <c r="E682" s="220"/>
      <c r="F682" s="4"/>
      <c r="G682" s="8"/>
      <c r="H682" s="9"/>
      <c r="I682" s="6"/>
      <c r="J682" s="6"/>
      <c r="K682" s="6"/>
      <c r="L682" s="6"/>
      <c r="M682" s="6"/>
      <c r="N682" s="6"/>
      <c r="O682" s="6"/>
      <c r="P682" s="6"/>
      <c r="Q682" s="6"/>
      <c r="R682" s="6"/>
      <c r="S682" s="6"/>
      <c r="T682" s="6"/>
      <c r="U682" s="6"/>
      <c r="V682" s="6"/>
      <c r="W682" s="6"/>
      <c r="X682" s="6"/>
    </row>
    <row r="683" spans="1:24" ht="15.75" x14ac:dyDescent="0.25">
      <c r="A683" s="15"/>
      <c r="B683" s="31"/>
      <c r="C683" s="6"/>
      <c r="D683" s="4"/>
      <c r="E683" s="220"/>
      <c r="F683" s="4"/>
      <c r="G683" s="8"/>
      <c r="H683" s="9"/>
      <c r="I683" s="6"/>
      <c r="J683" s="6"/>
      <c r="K683" s="6"/>
      <c r="L683" s="6"/>
      <c r="M683" s="6"/>
      <c r="N683" s="6"/>
      <c r="O683" s="6"/>
      <c r="P683" s="6"/>
      <c r="Q683" s="6"/>
      <c r="R683" s="6"/>
      <c r="S683" s="6"/>
      <c r="T683" s="6"/>
      <c r="U683" s="6"/>
      <c r="V683" s="6"/>
      <c r="W683" s="6"/>
      <c r="X683" s="6"/>
    </row>
    <row r="684" spans="1:24" ht="15.75" x14ac:dyDescent="0.25">
      <c r="A684" s="15"/>
      <c r="B684" s="31"/>
      <c r="C684" s="6"/>
      <c r="D684" s="4"/>
      <c r="E684" s="220"/>
      <c r="F684" s="4"/>
      <c r="G684" s="8"/>
      <c r="H684" s="9"/>
      <c r="I684" s="6"/>
      <c r="J684" s="6"/>
      <c r="K684" s="6"/>
      <c r="L684" s="6"/>
      <c r="M684" s="6"/>
      <c r="N684" s="6"/>
      <c r="O684" s="6"/>
      <c r="P684" s="6"/>
      <c r="Q684" s="6"/>
      <c r="R684" s="6"/>
      <c r="S684" s="6"/>
      <c r="T684" s="6"/>
      <c r="U684" s="6"/>
      <c r="V684" s="6"/>
      <c r="W684" s="6"/>
      <c r="X684" s="6"/>
    </row>
    <row r="685" spans="1:24" ht="15.75" x14ac:dyDescent="0.25">
      <c r="A685" s="15"/>
      <c r="B685" s="31"/>
      <c r="C685" s="6"/>
      <c r="D685" s="4"/>
      <c r="E685" s="220"/>
      <c r="F685" s="4"/>
      <c r="G685" s="8"/>
      <c r="H685" s="9"/>
      <c r="I685" s="6"/>
      <c r="J685" s="6"/>
      <c r="K685" s="6"/>
      <c r="L685" s="6"/>
      <c r="M685" s="6"/>
      <c r="N685" s="6"/>
      <c r="O685" s="6"/>
      <c r="P685" s="6"/>
      <c r="Q685" s="6"/>
      <c r="R685" s="6"/>
      <c r="S685" s="6"/>
      <c r="T685" s="6"/>
      <c r="U685" s="6"/>
      <c r="V685" s="6"/>
      <c r="W685" s="6"/>
      <c r="X685" s="6"/>
    </row>
    <row r="686" spans="1:24" ht="15.75" x14ac:dyDescent="0.25">
      <c r="A686" s="15"/>
      <c r="B686" s="31"/>
      <c r="C686" s="6"/>
      <c r="D686" s="4"/>
      <c r="E686" s="220"/>
      <c r="F686" s="4"/>
      <c r="G686" s="8"/>
      <c r="H686" s="9"/>
      <c r="I686" s="6"/>
      <c r="J686" s="6"/>
      <c r="K686" s="6"/>
      <c r="L686" s="6"/>
      <c r="M686" s="6"/>
      <c r="N686" s="6"/>
      <c r="O686" s="6"/>
      <c r="P686" s="6"/>
      <c r="Q686" s="6"/>
      <c r="R686" s="6"/>
      <c r="S686" s="6"/>
      <c r="T686" s="6"/>
      <c r="U686" s="6"/>
      <c r="V686" s="6"/>
      <c r="W686" s="6"/>
      <c r="X686" s="6"/>
    </row>
    <row r="687" spans="1:24" ht="15.75" x14ac:dyDescent="0.25">
      <c r="A687" s="15"/>
      <c r="B687" s="31"/>
      <c r="C687" s="6"/>
      <c r="D687" s="4"/>
      <c r="E687" s="220"/>
      <c r="F687" s="4"/>
      <c r="G687" s="8"/>
      <c r="H687" s="9"/>
      <c r="I687" s="6"/>
      <c r="J687" s="6"/>
      <c r="K687" s="6"/>
      <c r="L687" s="6"/>
      <c r="M687" s="6"/>
      <c r="N687" s="6"/>
      <c r="O687" s="6"/>
      <c r="P687" s="6"/>
      <c r="Q687" s="6"/>
      <c r="R687" s="6"/>
      <c r="S687" s="6"/>
      <c r="T687" s="6"/>
      <c r="U687" s="6"/>
      <c r="V687" s="6"/>
      <c r="W687" s="6"/>
      <c r="X687" s="6"/>
    </row>
    <row r="688" spans="1:24" ht="15.75" x14ac:dyDescent="0.25">
      <c r="A688" s="15"/>
      <c r="B688" s="31"/>
      <c r="C688" s="6"/>
      <c r="D688" s="4"/>
      <c r="E688" s="220"/>
      <c r="F688" s="4"/>
      <c r="G688" s="8"/>
      <c r="H688" s="9"/>
      <c r="I688" s="6"/>
      <c r="J688" s="6"/>
      <c r="K688" s="6"/>
      <c r="L688" s="6"/>
      <c r="M688" s="6"/>
      <c r="N688" s="6"/>
      <c r="O688" s="6"/>
      <c r="P688" s="6"/>
      <c r="Q688" s="6"/>
      <c r="R688" s="6"/>
      <c r="S688" s="6"/>
      <c r="T688" s="6"/>
      <c r="U688" s="6"/>
      <c r="V688" s="6"/>
      <c r="W688" s="6"/>
      <c r="X688" s="6"/>
    </row>
    <row r="689" spans="1:24" ht="15.75" x14ac:dyDescent="0.25">
      <c r="A689" s="15"/>
      <c r="B689" s="31"/>
      <c r="C689" s="6"/>
      <c r="D689" s="4"/>
      <c r="E689" s="220"/>
      <c r="F689" s="4"/>
      <c r="G689" s="8"/>
      <c r="H689" s="9"/>
      <c r="I689" s="6"/>
      <c r="J689" s="6"/>
      <c r="K689" s="6"/>
      <c r="L689" s="6"/>
      <c r="M689" s="6"/>
      <c r="N689" s="6"/>
      <c r="O689" s="6"/>
      <c r="P689" s="6"/>
      <c r="Q689" s="6"/>
      <c r="R689" s="6"/>
      <c r="S689" s="6"/>
      <c r="T689" s="6"/>
      <c r="U689" s="6"/>
      <c r="V689" s="6"/>
      <c r="W689" s="6"/>
      <c r="X689" s="6"/>
    </row>
    <row r="690" spans="1:24" ht="15.75" x14ac:dyDescent="0.25">
      <c r="A690" s="15"/>
      <c r="B690" s="31"/>
      <c r="C690" s="6"/>
      <c r="D690" s="4"/>
      <c r="E690" s="220"/>
      <c r="F690" s="4"/>
      <c r="G690" s="8"/>
      <c r="H690" s="9"/>
      <c r="I690" s="6"/>
      <c r="J690" s="6"/>
      <c r="K690" s="6"/>
      <c r="L690" s="6"/>
      <c r="M690" s="6"/>
      <c r="N690" s="6"/>
      <c r="O690" s="6"/>
      <c r="P690" s="6"/>
      <c r="Q690" s="6"/>
      <c r="R690" s="6"/>
      <c r="S690" s="6"/>
      <c r="T690" s="6"/>
      <c r="U690" s="6"/>
      <c r="V690" s="6"/>
      <c r="W690" s="6"/>
      <c r="X690" s="6"/>
    </row>
    <row r="691" spans="1:24" ht="15.75" x14ac:dyDescent="0.25">
      <c r="A691" s="15"/>
      <c r="B691" s="31"/>
      <c r="C691" s="6"/>
      <c r="D691" s="4"/>
      <c r="E691" s="220"/>
      <c r="F691" s="4"/>
      <c r="G691" s="8"/>
      <c r="H691" s="9"/>
      <c r="I691" s="6"/>
      <c r="J691" s="6"/>
      <c r="K691" s="6"/>
      <c r="L691" s="6"/>
      <c r="M691" s="6"/>
      <c r="N691" s="6"/>
      <c r="O691" s="6"/>
      <c r="P691" s="6"/>
      <c r="Q691" s="6"/>
      <c r="R691" s="6"/>
      <c r="S691" s="6"/>
      <c r="T691" s="6"/>
      <c r="U691" s="6"/>
      <c r="V691" s="6"/>
      <c r="W691" s="6"/>
      <c r="X691" s="6"/>
    </row>
    <row r="692" spans="1:24" ht="15.75" x14ac:dyDescent="0.25">
      <c r="A692" s="15"/>
      <c r="B692" s="31"/>
      <c r="C692" s="6"/>
      <c r="D692" s="4"/>
      <c r="E692" s="220"/>
      <c r="F692" s="4"/>
      <c r="G692" s="8"/>
      <c r="H692" s="9"/>
      <c r="I692" s="6"/>
      <c r="J692" s="6"/>
      <c r="K692" s="6"/>
      <c r="L692" s="6"/>
      <c r="M692" s="6"/>
      <c r="N692" s="6"/>
      <c r="O692" s="6"/>
      <c r="P692" s="6"/>
      <c r="Q692" s="6"/>
      <c r="R692" s="6"/>
      <c r="S692" s="6"/>
      <c r="T692" s="6"/>
      <c r="U692" s="6"/>
      <c r="V692" s="6"/>
      <c r="W692" s="6"/>
      <c r="X692" s="6"/>
    </row>
    <row r="693" spans="1:24" ht="15.75" x14ac:dyDescent="0.25">
      <c r="A693" s="15"/>
      <c r="B693" s="31"/>
      <c r="C693" s="6"/>
      <c r="D693" s="4"/>
      <c r="E693" s="220"/>
      <c r="F693" s="4"/>
      <c r="G693" s="8"/>
      <c r="H693" s="9"/>
      <c r="I693" s="6"/>
      <c r="J693" s="6"/>
      <c r="K693" s="6"/>
      <c r="L693" s="6"/>
      <c r="M693" s="6"/>
      <c r="N693" s="6"/>
      <c r="O693" s="6"/>
      <c r="P693" s="6"/>
      <c r="Q693" s="6"/>
      <c r="R693" s="6"/>
      <c r="S693" s="6"/>
      <c r="T693" s="6"/>
      <c r="U693" s="6"/>
      <c r="V693" s="6"/>
      <c r="W693" s="6"/>
      <c r="X693" s="6"/>
    </row>
    <row r="694" spans="1:24" ht="15.75" x14ac:dyDescent="0.25">
      <c r="A694" s="15"/>
      <c r="B694" s="31"/>
      <c r="C694" s="6"/>
      <c r="D694" s="4"/>
      <c r="E694" s="220"/>
      <c r="F694" s="4"/>
      <c r="G694" s="8"/>
      <c r="H694" s="9"/>
      <c r="I694" s="6"/>
      <c r="J694" s="6"/>
      <c r="K694" s="6"/>
      <c r="L694" s="6"/>
      <c r="M694" s="6"/>
      <c r="N694" s="6"/>
      <c r="O694" s="6"/>
      <c r="P694" s="6"/>
      <c r="Q694" s="6"/>
      <c r="R694" s="6"/>
      <c r="S694" s="6"/>
      <c r="T694" s="6"/>
      <c r="U694" s="6"/>
      <c r="V694" s="6"/>
      <c r="W694" s="6"/>
      <c r="X694" s="6"/>
    </row>
    <row r="695" spans="1:24" ht="15.75" x14ac:dyDescent="0.25">
      <c r="A695" s="15"/>
      <c r="B695" s="31"/>
      <c r="C695" s="6"/>
      <c r="D695" s="4"/>
      <c r="E695" s="220"/>
      <c r="F695" s="4"/>
      <c r="G695" s="8"/>
      <c r="H695" s="9"/>
      <c r="I695" s="6"/>
      <c r="J695" s="6"/>
      <c r="K695" s="6"/>
      <c r="L695" s="6"/>
      <c r="M695" s="6"/>
      <c r="N695" s="6"/>
      <c r="O695" s="6"/>
      <c r="P695" s="6"/>
      <c r="Q695" s="6"/>
      <c r="R695" s="6"/>
      <c r="S695" s="6"/>
      <c r="T695" s="6"/>
      <c r="U695" s="6"/>
      <c r="V695" s="6"/>
      <c r="W695" s="6"/>
      <c r="X695" s="6"/>
    </row>
    <row r="696" spans="1:24" ht="15.75" x14ac:dyDescent="0.25">
      <c r="A696" s="15"/>
      <c r="B696" s="31"/>
      <c r="C696" s="6"/>
      <c r="D696" s="4"/>
      <c r="E696" s="220"/>
      <c r="F696" s="4"/>
      <c r="G696" s="8"/>
      <c r="H696" s="9"/>
      <c r="I696" s="6"/>
      <c r="J696" s="6"/>
      <c r="K696" s="6"/>
      <c r="L696" s="6"/>
      <c r="M696" s="6"/>
      <c r="N696" s="6"/>
      <c r="O696" s="6"/>
      <c r="P696" s="6"/>
      <c r="Q696" s="6"/>
      <c r="R696" s="6"/>
      <c r="S696" s="6"/>
      <c r="T696" s="6"/>
      <c r="U696" s="6"/>
      <c r="V696" s="6"/>
      <c r="W696" s="6"/>
      <c r="X696" s="6"/>
    </row>
    <row r="697" spans="1:24" ht="15.75" x14ac:dyDescent="0.25">
      <c r="A697" s="15"/>
      <c r="B697" s="31"/>
      <c r="C697" s="6"/>
      <c r="D697" s="4"/>
      <c r="E697" s="220"/>
      <c r="F697" s="4"/>
      <c r="G697" s="8"/>
      <c r="H697" s="9"/>
      <c r="I697" s="6"/>
      <c r="J697" s="6"/>
      <c r="K697" s="6"/>
      <c r="L697" s="6"/>
      <c r="M697" s="6"/>
      <c r="N697" s="6"/>
      <c r="O697" s="6"/>
      <c r="P697" s="6"/>
      <c r="Q697" s="6"/>
      <c r="R697" s="6"/>
      <c r="S697" s="6"/>
      <c r="T697" s="6"/>
      <c r="U697" s="6"/>
      <c r="V697" s="6"/>
      <c r="W697" s="6"/>
      <c r="X697" s="6"/>
    </row>
    <row r="698" spans="1:24" ht="15.75" x14ac:dyDescent="0.25">
      <c r="A698" s="15"/>
      <c r="B698" s="31"/>
      <c r="C698" s="6"/>
      <c r="D698" s="4"/>
      <c r="E698" s="220"/>
      <c r="F698" s="4"/>
      <c r="G698" s="8"/>
      <c r="H698" s="9"/>
      <c r="I698" s="6"/>
      <c r="J698" s="6"/>
      <c r="K698" s="6"/>
      <c r="L698" s="6"/>
      <c r="M698" s="6"/>
      <c r="N698" s="6"/>
      <c r="O698" s="6"/>
      <c r="P698" s="6"/>
      <c r="Q698" s="6"/>
      <c r="R698" s="6"/>
      <c r="S698" s="6"/>
      <c r="T698" s="6"/>
      <c r="U698" s="6"/>
      <c r="V698" s="6"/>
      <c r="W698" s="6"/>
      <c r="X698" s="6"/>
    </row>
    <row r="699" spans="1:24" ht="15.75" x14ac:dyDescent="0.25">
      <c r="A699" s="15"/>
      <c r="B699" s="31"/>
      <c r="C699" s="6"/>
      <c r="D699" s="4"/>
      <c r="E699" s="220"/>
      <c r="F699" s="4"/>
      <c r="G699" s="8"/>
      <c r="H699" s="9"/>
      <c r="I699" s="6"/>
      <c r="J699" s="6"/>
      <c r="K699" s="6"/>
      <c r="L699" s="6"/>
      <c r="M699" s="6"/>
      <c r="N699" s="6"/>
      <c r="O699" s="6"/>
      <c r="P699" s="6"/>
      <c r="Q699" s="6"/>
      <c r="R699" s="6"/>
      <c r="S699" s="6"/>
      <c r="T699" s="6"/>
      <c r="U699" s="6"/>
      <c r="V699" s="6"/>
      <c r="W699" s="6"/>
      <c r="X699" s="6"/>
    </row>
    <row r="700" spans="1:24" ht="15.75" x14ac:dyDescent="0.25">
      <c r="A700" s="15"/>
      <c r="B700" s="31"/>
      <c r="C700" s="6"/>
      <c r="D700" s="4"/>
      <c r="E700" s="220"/>
      <c r="F700" s="4"/>
      <c r="G700" s="8"/>
      <c r="H700" s="9"/>
      <c r="I700" s="6"/>
      <c r="J700" s="6"/>
      <c r="K700" s="6"/>
      <c r="L700" s="6"/>
      <c r="M700" s="6"/>
      <c r="N700" s="6"/>
      <c r="O700" s="6"/>
      <c r="P700" s="6"/>
      <c r="Q700" s="6"/>
      <c r="R700" s="6"/>
      <c r="S700" s="6"/>
      <c r="T700" s="6"/>
      <c r="U700" s="6"/>
      <c r="V700" s="6"/>
      <c r="W700" s="6"/>
      <c r="X700" s="6"/>
    </row>
    <row r="701" spans="1:24" ht="15.75" x14ac:dyDescent="0.25">
      <c r="A701" s="15"/>
      <c r="B701" s="31"/>
      <c r="C701" s="6"/>
      <c r="D701" s="4"/>
      <c r="E701" s="220"/>
      <c r="F701" s="4"/>
      <c r="G701" s="8"/>
      <c r="H701" s="9"/>
      <c r="I701" s="6"/>
      <c r="J701" s="6"/>
      <c r="K701" s="6"/>
      <c r="L701" s="6"/>
      <c r="M701" s="6"/>
      <c r="N701" s="6"/>
      <c r="O701" s="6"/>
      <c r="P701" s="6"/>
      <c r="Q701" s="6"/>
      <c r="R701" s="6"/>
      <c r="S701" s="6"/>
      <c r="T701" s="6"/>
      <c r="U701" s="6"/>
      <c r="V701" s="6"/>
      <c r="W701" s="6"/>
      <c r="X701" s="6"/>
    </row>
    <row r="702" spans="1:24" ht="15.75" x14ac:dyDescent="0.25">
      <c r="A702" s="15"/>
      <c r="B702" s="31"/>
      <c r="C702" s="6"/>
      <c r="D702" s="4"/>
      <c r="E702" s="220"/>
      <c r="F702" s="4"/>
      <c r="G702" s="8"/>
      <c r="H702" s="9"/>
      <c r="I702" s="6"/>
      <c r="J702" s="6"/>
      <c r="K702" s="6"/>
      <c r="L702" s="6"/>
      <c r="M702" s="6"/>
      <c r="N702" s="6"/>
      <c r="O702" s="6"/>
      <c r="P702" s="6"/>
      <c r="Q702" s="6"/>
      <c r="R702" s="6"/>
      <c r="S702" s="6"/>
      <c r="T702" s="6"/>
      <c r="U702" s="6"/>
      <c r="V702" s="6"/>
      <c r="W702" s="6"/>
      <c r="X702" s="6"/>
    </row>
    <row r="703" spans="1:24" ht="15.75" x14ac:dyDescent="0.25">
      <c r="A703" s="15"/>
      <c r="B703" s="31"/>
      <c r="C703" s="6"/>
      <c r="D703" s="4"/>
      <c r="E703" s="220"/>
      <c r="F703" s="4"/>
      <c r="G703" s="8"/>
      <c r="H703" s="9"/>
      <c r="I703" s="6"/>
      <c r="J703" s="6"/>
      <c r="K703" s="6"/>
      <c r="L703" s="6"/>
      <c r="M703" s="6"/>
      <c r="N703" s="6"/>
      <c r="O703" s="6"/>
      <c r="P703" s="6"/>
      <c r="Q703" s="6"/>
      <c r="R703" s="6"/>
      <c r="S703" s="6"/>
      <c r="T703" s="6"/>
      <c r="U703" s="6"/>
      <c r="V703" s="6"/>
      <c r="W703" s="6"/>
      <c r="X703" s="6"/>
    </row>
    <row r="704" spans="1:24" ht="15.75" x14ac:dyDescent="0.25">
      <c r="A704" s="15"/>
      <c r="B704" s="31"/>
      <c r="C704" s="6"/>
      <c r="D704" s="4"/>
      <c r="E704" s="220"/>
      <c r="F704" s="4"/>
      <c r="G704" s="8"/>
      <c r="H704" s="9"/>
      <c r="I704" s="6"/>
      <c r="J704" s="6"/>
      <c r="K704" s="6"/>
      <c r="L704" s="6"/>
      <c r="M704" s="6"/>
      <c r="N704" s="6"/>
      <c r="O704" s="6"/>
      <c r="P704" s="6"/>
      <c r="Q704" s="6"/>
      <c r="R704" s="6"/>
      <c r="S704" s="6"/>
      <c r="T704" s="6"/>
      <c r="U704" s="6"/>
      <c r="V704" s="6"/>
      <c r="W704" s="6"/>
      <c r="X704" s="6"/>
    </row>
    <row r="705" spans="1:24" ht="15.75" x14ac:dyDescent="0.25">
      <c r="A705" s="15"/>
      <c r="B705" s="31"/>
      <c r="C705" s="6"/>
      <c r="D705" s="4"/>
      <c r="E705" s="220"/>
      <c r="F705" s="4"/>
      <c r="G705" s="8"/>
      <c r="H705" s="9"/>
      <c r="I705" s="6"/>
      <c r="J705" s="6"/>
      <c r="K705" s="6"/>
      <c r="L705" s="6"/>
      <c r="M705" s="6"/>
      <c r="N705" s="6"/>
      <c r="O705" s="6"/>
      <c r="P705" s="6"/>
      <c r="Q705" s="6"/>
      <c r="R705" s="6"/>
      <c r="S705" s="6"/>
      <c r="T705" s="6"/>
      <c r="U705" s="6"/>
      <c r="V705" s="6"/>
      <c r="W705" s="6"/>
      <c r="X705" s="6"/>
    </row>
    <row r="706" spans="1:24" ht="15.75" x14ac:dyDescent="0.25">
      <c r="A706" s="15"/>
      <c r="B706" s="31"/>
      <c r="C706" s="6"/>
      <c r="D706" s="4"/>
      <c r="E706" s="220"/>
      <c r="F706" s="4"/>
      <c r="G706" s="8"/>
      <c r="H706" s="9"/>
      <c r="I706" s="6"/>
      <c r="J706" s="6"/>
      <c r="K706" s="6"/>
      <c r="L706" s="6"/>
      <c r="M706" s="6"/>
      <c r="N706" s="6"/>
      <c r="O706" s="6"/>
      <c r="P706" s="6"/>
      <c r="Q706" s="6"/>
      <c r="R706" s="6"/>
      <c r="S706" s="6"/>
      <c r="T706" s="6"/>
      <c r="U706" s="6"/>
      <c r="V706" s="6"/>
      <c r="W706" s="6"/>
      <c r="X706" s="6"/>
    </row>
    <row r="707" spans="1:24" ht="15.75" x14ac:dyDescent="0.25">
      <c r="A707" s="15"/>
      <c r="B707" s="31"/>
      <c r="C707" s="6"/>
      <c r="D707" s="4"/>
      <c r="E707" s="220"/>
      <c r="F707" s="4"/>
      <c r="G707" s="8"/>
      <c r="H707" s="9"/>
      <c r="I707" s="6"/>
      <c r="J707" s="6"/>
      <c r="K707" s="6"/>
      <c r="L707" s="6"/>
      <c r="M707" s="6"/>
      <c r="N707" s="6"/>
      <c r="O707" s="6"/>
      <c r="P707" s="6"/>
      <c r="Q707" s="6"/>
      <c r="R707" s="6"/>
      <c r="S707" s="6"/>
      <c r="T707" s="6"/>
      <c r="U707" s="6"/>
      <c r="V707" s="6"/>
      <c r="W707" s="6"/>
      <c r="X707" s="6"/>
    </row>
    <row r="708" spans="1:24" ht="15.75" x14ac:dyDescent="0.25">
      <c r="A708" s="15"/>
      <c r="B708" s="31"/>
      <c r="C708" s="6"/>
      <c r="D708" s="4"/>
      <c r="E708" s="220"/>
      <c r="F708" s="4"/>
      <c r="G708" s="8"/>
      <c r="H708" s="9"/>
      <c r="I708" s="6"/>
      <c r="J708" s="6"/>
      <c r="K708" s="6"/>
      <c r="L708" s="6"/>
      <c r="M708" s="6"/>
      <c r="N708" s="6"/>
      <c r="O708" s="6"/>
      <c r="P708" s="6"/>
      <c r="Q708" s="6"/>
      <c r="R708" s="6"/>
      <c r="S708" s="6"/>
      <c r="T708" s="6"/>
      <c r="U708" s="6"/>
      <c r="V708" s="6"/>
      <c r="W708" s="6"/>
      <c r="X708" s="6"/>
    </row>
    <row r="709" spans="1:24" ht="15.75" x14ac:dyDescent="0.25">
      <c r="A709" s="15"/>
      <c r="B709" s="31"/>
      <c r="C709" s="6"/>
      <c r="D709" s="4"/>
      <c r="E709" s="220"/>
      <c r="F709" s="4"/>
      <c r="G709" s="8"/>
      <c r="H709" s="9"/>
      <c r="I709" s="6"/>
      <c r="J709" s="6"/>
      <c r="K709" s="6"/>
      <c r="L709" s="6"/>
      <c r="M709" s="6"/>
      <c r="N709" s="6"/>
      <c r="O709" s="6"/>
      <c r="P709" s="6"/>
      <c r="Q709" s="6"/>
      <c r="R709" s="6"/>
      <c r="S709" s="6"/>
      <c r="T709" s="6"/>
      <c r="U709" s="6"/>
      <c r="V709" s="6"/>
      <c r="W709" s="6"/>
      <c r="X709" s="6"/>
    </row>
    <row r="710" spans="1:24" ht="15.75" x14ac:dyDescent="0.25">
      <c r="A710" s="15"/>
      <c r="B710" s="31"/>
      <c r="C710" s="6"/>
      <c r="D710" s="4"/>
      <c r="E710" s="220"/>
      <c r="F710" s="4"/>
      <c r="G710" s="8"/>
      <c r="H710" s="9"/>
      <c r="I710" s="6"/>
      <c r="J710" s="6"/>
      <c r="K710" s="6"/>
      <c r="L710" s="6"/>
      <c r="M710" s="6"/>
      <c r="N710" s="6"/>
      <c r="O710" s="6"/>
      <c r="P710" s="6"/>
      <c r="Q710" s="6"/>
      <c r="R710" s="6"/>
      <c r="S710" s="6"/>
      <c r="T710" s="6"/>
      <c r="U710" s="6"/>
      <c r="V710" s="6"/>
      <c r="W710" s="6"/>
      <c r="X710" s="6"/>
    </row>
    <row r="711" spans="1:24" ht="15.75" x14ac:dyDescent="0.25">
      <c r="A711" s="15"/>
      <c r="B711" s="31"/>
      <c r="C711" s="6"/>
      <c r="D711" s="4"/>
      <c r="E711" s="220"/>
      <c r="F711" s="4"/>
      <c r="G711" s="8"/>
      <c r="H711" s="9"/>
      <c r="I711" s="6"/>
      <c r="J711" s="6"/>
      <c r="K711" s="6"/>
      <c r="L711" s="6"/>
      <c r="M711" s="6"/>
      <c r="N711" s="6"/>
      <c r="O711" s="6"/>
      <c r="P711" s="6"/>
      <c r="Q711" s="6"/>
      <c r="R711" s="6"/>
      <c r="S711" s="6"/>
      <c r="T711" s="6"/>
      <c r="U711" s="6"/>
      <c r="V711" s="6"/>
      <c r="W711" s="6"/>
      <c r="X711" s="6"/>
    </row>
    <row r="712" spans="1:24" ht="15.75" x14ac:dyDescent="0.25">
      <c r="A712" s="15"/>
      <c r="B712" s="31"/>
      <c r="C712" s="6"/>
      <c r="D712" s="4"/>
      <c r="E712" s="220"/>
      <c r="F712" s="4"/>
      <c r="G712" s="8"/>
      <c r="H712" s="9"/>
      <c r="I712" s="6"/>
      <c r="J712" s="6"/>
      <c r="K712" s="6"/>
      <c r="L712" s="6"/>
      <c r="M712" s="6"/>
      <c r="N712" s="6"/>
      <c r="O712" s="6"/>
      <c r="P712" s="6"/>
      <c r="Q712" s="6"/>
      <c r="R712" s="6"/>
      <c r="S712" s="6"/>
      <c r="T712" s="6"/>
      <c r="U712" s="6"/>
      <c r="V712" s="6"/>
      <c r="W712" s="6"/>
      <c r="X712" s="6"/>
    </row>
    <row r="713" spans="1:24" ht="15.75" x14ac:dyDescent="0.25">
      <c r="A713" s="15"/>
      <c r="B713" s="31"/>
      <c r="C713" s="6"/>
      <c r="D713" s="4"/>
      <c r="E713" s="220"/>
      <c r="F713" s="4"/>
      <c r="G713" s="8"/>
      <c r="H713" s="9"/>
      <c r="I713" s="6"/>
      <c r="J713" s="6"/>
      <c r="K713" s="6"/>
      <c r="L713" s="6"/>
      <c r="M713" s="6"/>
      <c r="N713" s="6"/>
      <c r="O713" s="6"/>
      <c r="P713" s="6"/>
      <c r="Q713" s="6"/>
      <c r="R713" s="6"/>
      <c r="S713" s="6"/>
      <c r="T713" s="6"/>
      <c r="U713" s="6"/>
      <c r="V713" s="6"/>
      <c r="W713" s="6"/>
      <c r="X713" s="6"/>
    </row>
    <row r="714" spans="1:24" ht="15.75" x14ac:dyDescent="0.25">
      <c r="A714" s="15"/>
      <c r="B714" s="31"/>
      <c r="C714" s="6"/>
      <c r="D714" s="4"/>
      <c r="E714" s="220"/>
      <c r="F714" s="4"/>
      <c r="G714" s="8"/>
      <c r="H714" s="9"/>
      <c r="I714" s="6"/>
      <c r="J714" s="6"/>
      <c r="K714" s="6"/>
      <c r="L714" s="6"/>
      <c r="M714" s="6"/>
      <c r="N714" s="6"/>
      <c r="O714" s="6"/>
      <c r="P714" s="6"/>
      <c r="Q714" s="6"/>
      <c r="R714" s="6"/>
      <c r="S714" s="6"/>
      <c r="T714" s="6"/>
      <c r="U714" s="6"/>
      <c r="V714" s="6"/>
      <c r="W714" s="6"/>
      <c r="X714" s="6"/>
    </row>
    <row r="715" spans="1:24" ht="15.75" x14ac:dyDescent="0.25">
      <c r="A715" s="15"/>
      <c r="B715" s="31"/>
      <c r="C715" s="6"/>
      <c r="D715" s="4"/>
      <c r="E715" s="220"/>
      <c r="F715" s="4"/>
      <c r="G715" s="8"/>
      <c r="H715" s="9"/>
      <c r="I715" s="6"/>
      <c r="J715" s="6"/>
      <c r="K715" s="6"/>
      <c r="L715" s="6"/>
      <c r="M715" s="6"/>
      <c r="N715" s="6"/>
      <c r="O715" s="6"/>
      <c r="P715" s="6"/>
      <c r="Q715" s="6"/>
      <c r="R715" s="6"/>
      <c r="S715" s="6"/>
      <c r="T715" s="6"/>
      <c r="U715" s="6"/>
      <c r="V715" s="6"/>
      <c r="W715" s="6"/>
      <c r="X715" s="6"/>
    </row>
    <row r="716" spans="1:24" ht="15.75" x14ac:dyDescent="0.25">
      <c r="A716" s="15"/>
      <c r="B716" s="31"/>
      <c r="C716" s="6"/>
      <c r="D716" s="4"/>
      <c r="E716" s="220"/>
      <c r="F716" s="4"/>
      <c r="G716" s="8"/>
      <c r="H716" s="9"/>
      <c r="I716" s="6"/>
      <c r="J716" s="6"/>
      <c r="K716" s="6"/>
      <c r="L716" s="6"/>
      <c r="M716" s="6"/>
      <c r="N716" s="6"/>
      <c r="O716" s="6"/>
      <c r="P716" s="6"/>
      <c r="Q716" s="6"/>
      <c r="R716" s="6"/>
      <c r="S716" s="6"/>
      <c r="T716" s="6"/>
      <c r="U716" s="6"/>
      <c r="V716" s="6"/>
      <c r="W716" s="6"/>
      <c r="X716" s="6"/>
    </row>
    <row r="717" spans="1:24" ht="15.75" x14ac:dyDescent="0.25">
      <c r="A717" s="15"/>
      <c r="B717" s="31"/>
      <c r="C717" s="6"/>
      <c r="D717" s="4"/>
      <c r="E717" s="220"/>
      <c r="F717" s="4"/>
      <c r="G717" s="8"/>
      <c r="H717" s="9"/>
      <c r="I717" s="6"/>
      <c r="J717" s="6"/>
      <c r="K717" s="6"/>
      <c r="L717" s="6"/>
      <c r="M717" s="6"/>
      <c r="N717" s="6"/>
      <c r="O717" s="6"/>
      <c r="P717" s="6"/>
      <c r="Q717" s="6"/>
      <c r="R717" s="6"/>
      <c r="S717" s="6"/>
      <c r="T717" s="6"/>
      <c r="U717" s="6"/>
      <c r="V717" s="6"/>
      <c r="W717" s="6"/>
      <c r="X717" s="6"/>
    </row>
    <row r="718" spans="1:24" ht="15.75" x14ac:dyDescent="0.25">
      <c r="A718" s="15"/>
      <c r="B718" s="31"/>
      <c r="C718" s="6"/>
      <c r="D718" s="4"/>
      <c r="E718" s="220"/>
      <c r="F718" s="4"/>
      <c r="G718" s="8"/>
      <c r="H718" s="9"/>
      <c r="I718" s="6"/>
      <c r="J718" s="6"/>
      <c r="K718" s="6"/>
      <c r="L718" s="6"/>
      <c r="M718" s="6"/>
      <c r="N718" s="6"/>
      <c r="O718" s="6"/>
      <c r="P718" s="6"/>
      <c r="Q718" s="6"/>
      <c r="R718" s="6"/>
      <c r="S718" s="6"/>
      <c r="T718" s="6"/>
      <c r="U718" s="6"/>
      <c r="V718" s="6"/>
      <c r="W718" s="6"/>
      <c r="X718" s="6"/>
    </row>
    <row r="719" spans="1:24" ht="15.75" x14ac:dyDescent="0.25">
      <c r="A719" s="15"/>
      <c r="B719" s="31"/>
      <c r="C719" s="6"/>
      <c r="D719" s="4"/>
      <c r="E719" s="220"/>
      <c r="F719" s="4"/>
      <c r="G719" s="8"/>
      <c r="H719" s="9"/>
      <c r="I719" s="6"/>
      <c r="J719" s="6"/>
      <c r="K719" s="6"/>
      <c r="L719" s="6"/>
      <c r="M719" s="6"/>
      <c r="N719" s="6"/>
      <c r="O719" s="6"/>
      <c r="P719" s="6"/>
      <c r="Q719" s="6"/>
      <c r="R719" s="6"/>
      <c r="S719" s="6"/>
      <c r="T719" s="6"/>
      <c r="U719" s="6"/>
      <c r="V719" s="6"/>
      <c r="W719" s="6"/>
      <c r="X719" s="6"/>
    </row>
    <row r="720" spans="1:24" ht="15.75" x14ac:dyDescent="0.25">
      <c r="A720" s="15"/>
      <c r="B720" s="31"/>
      <c r="C720" s="6"/>
      <c r="D720" s="4"/>
      <c r="E720" s="220"/>
      <c r="F720" s="4"/>
      <c r="G720" s="8"/>
      <c r="H720" s="9"/>
      <c r="I720" s="6"/>
      <c r="J720" s="6"/>
      <c r="K720" s="6"/>
      <c r="L720" s="6"/>
      <c r="M720" s="6"/>
      <c r="N720" s="6"/>
      <c r="O720" s="6"/>
      <c r="P720" s="6"/>
      <c r="Q720" s="6"/>
      <c r="R720" s="6"/>
      <c r="S720" s="6"/>
      <c r="T720" s="6"/>
      <c r="U720" s="6"/>
      <c r="V720" s="6"/>
      <c r="W720" s="6"/>
      <c r="X720" s="6"/>
    </row>
    <row r="721" spans="1:24" ht="15.75" x14ac:dyDescent="0.25">
      <c r="A721" s="15"/>
      <c r="B721" s="31"/>
      <c r="C721" s="6"/>
      <c r="D721" s="4"/>
      <c r="E721" s="220"/>
      <c r="F721" s="4"/>
      <c r="G721" s="8"/>
      <c r="H721" s="9"/>
      <c r="I721" s="6"/>
      <c r="J721" s="6"/>
      <c r="K721" s="6"/>
      <c r="L721" s="6"/>
      <c r="M721" s="6"/>
      <c r="N721" s="6"/>
      <c r="O721" s="6"/>
      <c r="P721" s="6"/>
      <c r="Q721" s="6"/>
      <c r="R721" s="6"/>
      <c r="S721" s="6"/>
      <c r="T721" s="6"/>
      <c r="U721" s="6"/>
      <c r="V721" s="6"/>
      <c r="W721" s="6"/>
      <c r="X721" s="6"/>
    </row>
    <row r="722" spans="1:24" ht="15.75" x14ac:dyDescent="0.25">
      <c r="A722" s="15"/>
      <c r="B722" s="31"/>
      <c r="C722" s="6"/>
      <c r="D722" s="4"/>
      <c r="E722" s="220"/>
      <c r="F722" s="4"/>
      <c r="G722" s="8"/>
      <c r="H722" s="9"/>
      <c r="I722" s="6"/>
      <c r="J722" s="6"/>
      <c r="K722" s="6"/>
      <c r="L722" s="6"/>
      <c r="M722" s="6"/>
      <c r="N722" s="6"/>
      <c r="O722" s="6"/>
      <c r="P722" s="6"/>
      <c r="Q722" s="6"/>
      <c r="R722" s="6"/>
      <c r="S722" s="6"/>
      <c r="T722" s="6"/>
      <c r="U722" s="6"/>
      <c r="V722" s="6"/>
      <c r="W722" s="6"/>
      <c r="X722" s="6"/>
    </row>
    <row r="723" spans="1:24" ht="15.75" x14ac:dyDescent="0.25">
      <c r="A723" s="15"/>
      <c r="B723" s="31"/>
      <c r="C723" s="6"/>
      <c r="D723" s="4"/>
      <c r="E723" s="220"/>
      <c r="F723" s="4"/>
      <c r="G723" s="8"/>
      <c r="H723" s="9"/>
      <c r="I723" s="6"/>
      <c r="J723" s="6"/>
      <c r="K723" s="6"/>
      <c r="L723" s="6"/>
      <c r="M723" s="6"/>
      <c r="N723" s="6"/>
      <c r="O723" s="6"/>
      <c r="P723" s="6"/>
      <c r="Q723" s="6"/>
      <c r="R723" s="6"/>
      <c r="S723" s="6"/>
      <c r="T723" s="6"/>
      <c r="U723" s="6"/>
      <c r="V723" s="6"/>
      <c r="W723" s="6"/>
      <c r="X723" s="6"/>
    </row>
    <row r="724" spans="1:24" ht="15.75" x14ac:dyDescent="0.25">
      <c r="A724" s="15"/>
      <c r="B724" s="31"/>
      <c r="C724" s="6"/>
      <c r="D724" s="4"/>
      <c r="E724" s="220"/>
      <c r="F724" s="4"/>
      <c r="G724" s="8"/>
      <c r="H724" s="9"/>
      <c r="I724" s="6"/>
      <c r="J724" s="6"/>
      <c r="K724" s="6"/>
      <c r="L724" s="6"/>
      <c r="M724" s="6"/>
      <c r="N724" s="6"/>
      <c r="O724" s="6"/>
      <c r="P724" s="6"/>
      <c r="Q724" s="6"/>
      <c r="R724" s="6"/>
      <c r="S724" s="6"/>
      <c r="T724" s="6"/>
      <c r="U724" s="6"/>
      <c r="V724" s="6"/>
      <c r="W724" s="6"/>
      <c r="X724" s="6"/>
    </row>
    <row r="725" spans="1:24" ht="15.75" x14ac:dyDescent="0.25">
      <c r="A725" s="15"/>
      <c r="B725" s="31"/>
      <c r="C725" s="6"/>
      <c r="D725" s="4"/>
      <c r="E725" s="220"/>
      <c r="F725" s="4"/>
      <c r="G725" s="8"/>
      <c r="H725" s="9"/>
      <c r="I725" s="6"/>
      <c r="J725" s="6"/>
      <c r="K725" s="6"/>
      <c r="L725" s="6"/>
      <c r="M725" s="6"/>
      <c r="N725" s="6"/>
      <c r="O725" s="6"/>
      <c r="P725" s="6"/>
      <c r="Q725" s="6"/>
      <c r="R725" s="6"/>
      <c r="S725" s="6"/>
      <c r="T725" s="6"/>
      <c r="U725" s="6"/>
      <c r="V725" s="6"/>
      <c r="W725" s="6"/>
      <c r="X725" s="6"/>
    </row>
    <row r="726" spans="1:24" ht="15.75" x14ac:dyDescent="0.25">
      <c r="A726" s="15"/>
      <c r="B726" s="31"/>
      <c r="C726" s="6"/>
      <c r="D726" s="4"/>
      <c r="E726" s="220"/>
      <c r="F726" s="4"/>
      <c r="G726" s="8"/>
      <c r="H726" s="9"/>
      <c r="I726" s="6"/>
      <c r="J726" s="6"/>
      <c r="K726" s="6"/>
      <c r="L726" s="6"/>
      <c r="M726" s="6"/>
      <c r="N726" s="6"/>
      <c r="O726" s="6"/>
      <c r="P726" s="6"/>
      <c r="Q726" s="6"/>
      <c r="R726" s="6"/>
      <c r="S726" s="6"/>
      <c r="T726" s="6"/>
      <c r="U726" s="6"/>
      <c r="V726" s="6"/>
      <c r="W726" s="6"/>
      <c r="X726" s="6"/>
    </row>
    <row r="727" spans="1:24" ht="15.75" x14ac:dyDescent="0.25">
      <c r="A727" s="15"/>
      <c r="B727" s="31"/>
      <c r="C727" s="6"/>
      <c r="D727" s="4"/>
      <c r="E727" s="220"/>
      <c r="F727" s="4"/>
      <c r="G727" s="8"/>
      <c r="H727" s="9"/>
      <c r="I727" s="6"/>
      <c r="J727" s="6"/>
      <c r="K727" s="6"/>
      <c r="L727" s="6"/>
      <c r="M727" s="6"/>
      <c r="N727" s="6"/>
      <c r="O727" s="6"/>
      <c r="P727" s="6"/>
      <c r="Q727" s="6"/>
      <c r="R727" s="6"/>
      <c r="S727" s="6"/>
      <c r="T727" s="6"/>
      <c r="U727" s="6"/>
      <c r="V727" s="6"/>
      <c r="W727" s="6"/>
      <c r="X727" s="6"/>
    </row>
    <row r="728" spans="1:24" ht="15.75" x14ac:dyDescent="0.25">
      <c r="A728" s="15"/>
      <c r="B728" s="31"/>
      <c r="C728" s="6"/>
      <c r="D728" s="4"/>
      <c r="E728" s="220"/>
      <c r="F728" s="4"/>
      <c r="G728" s="8"/>
      <c r="H728" s="9"/>
      <c r="I728" s="6"/>
      <c r="J728" s="6"/>
      <c r="K728" s="6"/>
      <c r="L728" s="6"/>
      <c r="M728" s="6"/>
      <c r="N728" s="6"/>
      <c r="O728" s="6"/>
      <c r="P728" s="6"/>
      <c r="Q728" s="6"/>
      <c r="R728" s="6"/>
      <c r="S728" s="6"/>
      <c r="T728" s="6"/>
      <c r="U728" s="6"/>
      <c r="V728" s="6"/>
      <c r="W728" s="6"/>
      <c r="X728" s="6"/>
    </row>
    <row r="729" spans="1:24" ht="15.75" x14ac:dyDescent="0.25">
      <c r="A729" s="15"/>
      <c r="B729" s="31"/>
      <c r="C729" s="6"/>
      <c r="D729" s="4"/>
      <c r="E729" s="220"/>
      <c r="F729" s="4"/>
      <c r="G729" s="8"/>
      <c r="H729" s="9"/>
      <c r="I729" s="6"/>
      <c r="J729" s="6"/>
      <c r="K729" s="6"/>
      <c r="L729" s="6"/>
      <c r="M729" s="6"/>
      <c r="N729" s="6"/>
      <c r="O729" s="6"/>
      <c r="P729" s="6"/>
      <c r="Q729" s="6"/>
      <c r="R729" s="6"/>
      <c r="S729" s="6"/>
      <c r="T729" s="6"/>
      <c r="U729" s="6"/>
      <c r="V729" s="6"/>
      <c r="W729" s="6"/>
      <c r="X729" s="6"/>
    </row>
    <row r="730" spans="1:24" ht="15.75" x14ac:dyDescent="0.25">
      <c r="A730" s="15"/>
      <c r="B730" s="31"/>
      <c r="C730" s="6"/>
      <c r="D730" s="4"/>
      <c r="E730" s="220"/>
      <c r="F730" s="4"/>
      <c r="G730" s="8"/>
      <c r="H730" s="9"/>
      <c r="I730" s="6"/>
      <c r="J730" s="6"/>
      <c r="K730" s="6"/>
      <c r="L730" s="6"/>
      <c r="M730" s="6"/>
      <c r="N730" s="6"/>
      <c r="O730" s="6"/>
      <c r="P730" s="6"/>
      <c r="Q730" s="6"/>
      <c r="R730" s="6"/>
      <c r="S730" s="6"/>
      <c r="T730" s="6"/>
      <c r="U730" s="6"/>
      <c r="V730" s="6"/>
      <c r="W730" s="6"/>
      <c r="X730" s="6"/>
    </row>
    <row r="731" spans="1:24" ht="15.75" x14ac:dyDescent="0.25">
      <c r="A731" s="15"/>
      <c r="B731" s="31"/>
      <c r="C731" s="6"/>
      <c r="D731" s="4"/>
      <c r="E731" s="220"/>
      <c r="F731" s="4"/>
      <c r="G731" s="8"/>
      <c r="H731" s="9"/>
      <c r="I731" s="6"/>
      <c r="J731" s="6"/>
      <c r="K731" s="6"/>
      <c r="L731" s="6"/>
      <c r="M731" s="6"/>
      <c r="N731" s="6"/>
      <c r="O731" s="6"/>
      <c r="P731" s="6"/>
      <c r="Q731" s="6"/>
      <c r="R731" s="6"/>
      <c r="S731" s="6"/>
      <c r="T731" s="6"/>
      <c r="U731" s="6"/>
      <c r="V731" s="6"/>
      <c r="W731" s="6"/>
      <c r="X731" s="6"/>
    </row>
    <row r="732" spans="1:24" ht="15.75" x14ac:dyDescent="0.25">
      <c r="A732" s="15"/>
      <c r="B732" s="31"/>
      <c r="C732" s="6"/>
      <c r="D732" s="4"/>
      <c r="E732" s="220"/>
      <c r="F732" s="4"/>
      <c r="G732" s="8"/>
      <c r="H732" s="9"/>
      <c r="I732" s="6"/>
      <c r="J732" s="6"/>
      <c r="K732" s="6"/>
      <c r="L732" s="6"/>
      <c r="M732" s="6"/>
      <c r="N732" s="6"/>
      <c r="O732" s="6"/>
      <c r="P732" s="6"/>
      <c r="Q732" s="6"/>
      <c r="R732" s="6"/>
      <c r="S732" s="6"/>
      <c r="T732" s="6"/>
      <c r="U732" s="6"/>
      <c r="V732" s="6"/>
      <c r="W732" s="6"/>
      <c r="X732" s="6"/>
    </row>
    <row r="733" spans="1:24" ht="15.75" x14ac:dyDescent="0.25">
      <c r="A733" s="15"/>
      <c r="B733" s="31"/>
      <c r="C733" s="6"/>
      <c r="D733" s="4"/>
      <c r="E733" s="220"/>
      <c r="F733" s="4"/>
      <c r="G733" s="8"/>
      <c r="H733" s="9"/>
      <c r="I733" s="6"/>
      <c r="J733" s="6"/>
      <c r="K733" s="6"/>
      <c r="L733" s="6"/>
      <c r="M733" s="6"/>
      <c r="N733" s="6"/>
      <c r="O733" s="6"/>
      <c r="P733" s="6"/>
      <c r="Q733" s="6"/>
      <c r="R733" s="6"/>
      <c r="S733" s="6"/>
      <c r="T733" s="6"/>
      <c r="U733" s="6"/>
      <c r="V733" s="6"/>
      <c r="W733" s="6"/>
      <c r="X733" s="6"/>
    </row>
    <row r="734" spans="1:24" ht="15.75" x14ac:dyDescent="0.25">
      <c r="A734" s="15"/>
      <c r="B734" s="31"/>
      <c r="C734" s="6"/>
      <c r="D734" s="4"/>
      <c r="E734" s="220"/>
      <c r="F734" s="4"/>
      <c r="G734" s="8"/>
      <c r="H734" s="9"/>
      <c r="I734" s="6"/>
      <c r="J734" s="6"/>
      <c r="K734" s="6"/>
      <c r="L734" s="6"/>
      <c r="M734" s="6"/>
      <c r="N734" s="6"/>
      <c r="O734" s="6"/>
      <c r="P734" s="6"/>
      <c r="Q734" s="6"/>
      <c r="R734" s="6"/>
      <c r="S734" s="6"/>
      <c r="T734" s="6"/>
      <c r="U734" s="6"/>
      <c r="V734" s="6"/>
      <c r="W734" s="6"/>
      <c r="X734" s="6"/>
    </row>
    <row r="735" spans="1:24" ht="15.75" x14ac:dyDescent="0.25">
      <c r="A735" s="15"/>
      <c r="B735" s="31"/>
      <c r="C735" s="6"/>
      <c r="D735" s="4"/>
      <c r="E735" s="220"/>
      <c r="F735" s="4"/>
      <c r="G735" s="8"/>
      <c r="H735" s="9"/>
      <c r="I735" s="6"/>
      <c r="J735" s="6"/>
      <c r="K735" s="6"/>
      <c r="L735" s="6"/>
      <c r="M735" s="6"/>
      <c r="N735" s="6"/>
      <c r="O735" s="6"/>
      <c r="P735" s="6"/>
      <c r="Q735" s="6"/>
      <c r="R735" s="6"/>
      <c r="S735" s="6"/>
      <c r="T735" s="6"/>
      <c r="U735" s="6"/>
      <c r="V735" s="6"/>
      <c r="W735" s="6"/>
      <c r="X735" s="6"/>
    </row>
    <row r="736" spans="1:24" ht="15.75" x14ac:dyDescent="0.25">
      <c r="A736" s="15"/>
      <c r="B736" s="31"/>
      <c r="C736" s="6"/>
      <c r="D736" s="4"/>
      <c r="E736" s="220"/>
      <c r="F736" s="4"/>
      <c r="G736" s="8"/>
      <c r="H736" s="9"/>
      <c r="I736" s="6"/>
      <c r="J736" s="6"/>
      <c r="K736" s="6"/>
      <c r="L736" s="6"/>
      <c r="M736" s="6"/>
      <c r="N736" s="6"/>
      <c r="O736" s="6"/>
      <c r="P736" s="6"/>
      <c r="Q736" s="6"/>
      <c r="R736" s="6"/>
      <c r="S736" s="6"/>
      <c r="T736" s="6"/>
      <c r="U736" s="6"/>
      <c r="V736" s="6"/>
      <c r="W736" s="6"/>
      <c r="X736" s="6"/>
    </row>
    <row r="737" spans="1:24" ht="15.75" x14ac:dyDescent="0.25">
      <c r="A737" s="15"/>
      <c r="B737" s="31"/>
      <c r="C737" s="6"/>
      <c r="D737" s="4"/>
      <c r="E737" s="220"/>
      <c r="F737" s="4"/>
      <c r="G737" s="8"/>
      <c r="H737" s="9"/>
      <c r="I737" s="6"/>
      <c r="J737" s="6"/>
      <c r="K737" s="6"/>
      <c r="L737" s="6"/>
      <c r="M737" s="6"/>
      <c r="N737" s="6"/>
      <c r="O737" s="6"/>
      <c r="P737" s="6"/>
      <c r="Q737" s="6"/>
      <c r="R737" s="6"/>
      <c r="S737" s="6"/>
      <c r="T737" s="6"/>
      <c r="U737" s="6"/>
      <c r="V737" s="6"/>
      <c r="W737" s="6"/>
      <c r="X737" s="6"/>
    </row>
    <row r="738" spans="1:24" ht="15.75" x14ac:dyDescent="0.25">
      <c r="A738" s="15"/>
      <c r="B738" s="31"/>
      <c r="C738" s="6"/>
      <c r="D738" s="4"/>
      <c r="E738" s="220"/>
      <c r="F738" s="4"/>
      <c r="G738" s="8"/>
      <c r="H738" s="9"/>
      <c r="I738" s="6"/>
      <c r="J738" s="6"/>
      <c r="K738" s="6"/>
      <c r="L738" s="6"/>
      <c r="M738" s="6"/>
      <c r="N738" s="6"/>
      <c r="O738" s="6"/>
      <c r="P738" s="6"/>
      <c r="Q738" s="6"/>
      <c r="R738" s="6"/>
      <c r="S738" s="6"/>
      <c r="T738" s="6"/>
      <c r="U738" s="6"/>
      <c r="V738" s="6"/>
      <c r="W738" s="6"/>
      <c r="X738" s="6"/>
    </row>
    <row r="739" spans="1:24" ht="15.75" x14ac:dyDescent="0.25">
      <c r="A739" s="15"/>
      <c r="B739" s="31"/>
      <c r="C739" s="6"/>
      <c r="D739" s="4"/>
      <c r="E739" s="220"/>
      <c r="F739" s="4"/>
      <c r="G739" s="8"/>
      <c r="H739" s="9"/>
      <c r="I739" s="6"/>
      <c r="J739" s="6"/>
      <c r="K739" s="6"/>
      <c r="L739" s="6"/>
      <c r="M739" s="6"/>
      <c r="N739" s="6"/>
      <c r="O739" s="6"/>
      <c r="P739" s="6"/>
      <c r="Q739" s="6"/>
      <c r="R739" s="6"/>
      <c r="S739" s="6"/>
      <c r="T739" s="6"/>
      <c r="U739" s="6"/>
      <c r="V739" s="6"/>
      <c r="W739" s="6"/>
      <c r="X739" s="6"/>
    </row>
    <row r="740" spans="1:24" ht="15.75" x14ac:dyDescent="0.25">
      <c r="A740" s="15"/>
      <c r="B740" s="31"/>
      <c r="C740" s="6"/>
      <c r="D740" s="4"/>
      <c r="E740" s="220"/>
      <c r="F740" s="4"/>
      <c r="G740" s="8"/>
      <c r="H740" s="9"/>
      <c r="I740" s="6"/>
      <c r="J740" s="6"/>
      <c r="K740" s="6"/>
      <c r="L740" s="6"/>
      <c r="M740" s="6"/>
      <c r="N740" s="6"/>
      <c r="O740" s="6"/>
      <c r="P740" s="6"/>
      <c r="Q740" s="6"/>
      <c r="R740" s="6"/>
      <c r="S740" s="6"/>
      <c r="T740" s="6"/>
      <c r="U740" s="6"/>
      <c r="V740" s="6"/>
      <c r="W740" s="6"/>
      <c r="X740" s="6"/>
    </row>
    <row r="741" spans="1:24" ht="15.75" x14ac:dyDescent="0.25">
      <c r="A741" s="15"/>
      <c r="B741" s="31"/>
      <c r="C741" s="6"/>
      <c r="D741" s="4"/>
      <c r="E741" s="220"/>
      <c r="F741" s="4"/>
      <c r="G741" s="8"/>
      <c r="H741" s="9"/>
      <c r="I741" s="6"/>
      <c r="J741" s="6"/>
      <c r="K741" s="6"/>
      <c r="L741" s="6"/>
      <c r="M741" s="6"/>
      <c r="N741" s="6"/>
      <c r="O741" s="6"/>
      <c r="P741" s="6"/>
      <c r="Q741" s="6"/>
      <c r="R741" s="6"/>
      <c r="S741" s="6"/>
      <c r="T741" s="6"/>
      <c r="U741" s="6"/>
      <c r="V741" s="6"/>
      <c r="W741" s="6"/>
      <c r="X741" s="6"/>
    </row>
    <row r="742" spans="1:24" ht="15.75" x14ac:dyDescent="0.25">
      <c r="A742" s="15"/>
      <c r="B742" s="31"/>
      <c r="C742" s="6"/>
      <c r="D742" s="4"/>
      <c r="E742" s="220"/>
      <c r="F742" s="4"/>
      <c r="G742" s="8"/>
      <c r="H742" s="9"/>
      <c r="I742" s="6"/>
      <c r="J742" s="6"/>
      <c r="K742" s="6"/>
      <c r="L742" s="6"/>
      <c r="M742" s="6"/>
      <c r="N742" s="6"/>
      <c r="O742" s="6"/>
      <c r="P742" s="6"/>
      <c r="Q742" s="6"/>
      <c r="R742" s="6"/>
      <c r="S742" s="6"/>
      <c r="T742" s="6"/>
      <c r="U742" s="6"/>
      <c r="V742" s="6"/>
      <c r="W742" s="6"/>
      <c r="X742" s="6"/>
    </row>
    <row r="743" spans="1:24" ht="15.75" x14ac:dyDescent="0.25">
      <c r="A743" s="15"/>
      <c r="B743" s="31"/>
      <c r="C743" s="6"/>
      <c r="D743" s="4"/>
      <c r="E743" s="220"/>
      <c r="F743" s="4"/>
      <c r="G743" s="8"/>
      <c r="H743" s="9"/>
      <c r="I743" s="6"/>
      <c r="J743" s="6"/>
      <c r="K743" s="6"/>
      <c r="L743" s="6"/>
      <c r="M743" s="6"/>
      <c r="N743" s="6"/>
      <c r="O743" s="6"/>
      <c r="P743" s="6"/>
      <c r="Q743" s="6"/>
      <c r="R743" s="6"/>
      <c r="S743" s="6"/>
      <c r="T743" s="6"/>
      <c r="U743" s="6"/>
      <c r="V743" s="6"/>
      <c r="W743" s="6"/>
      <c r="X743" s="6"/>
    </row>
    <row r="744" spans="1:24" ht="15.75" x14ac:dyDescent="0.25">
      <c r="A744" s="15"/>
      <c r="B744" s="31"/>
      <c r="C744" s="6"/>
      <c r="D744" s="4"/>
      <c r="E744" s="220"/>
      <c r="F744" s="4"/>
      <c r="G744" s="8"/>
      <c r="H744" s="9"/>
      <c r="I744" s="6"/>
      <c r="J744" s="6"/>
      <c r="K744" s="6"/>
      <c r="L744" s="6"/>
      <c r="M744" s="6"/>
      <c r="N744" s="6"/>
      <c r="O744" s="6"/>
      <c r="P744" s="6"/>
      <c r="Q744" s="6"/>
      <c r="R744" s="6"/>
      <c r="S744" s="6"/>
      <c r="T744" s="6"/>
      <c r="U744" s="6"/>
      <c r="V744" s="6"/>
      <c r="W744" s="6"/>
      <c r="X744" s="6"/>
    </row>
    <row r="745" spans="1:24" ht="15.75" x14ac:dyDescent="0.25">
      <c r="A745" s="15"/>
      <c r="B745" s="31"/>
      <c r="C745" s="6"/>
      <c r="D745" s="4"/>
      <c r="E745" s="220"/>
      <c r="F745" s="4"/>
      <c r="G745" s="8"/>
      <c r="H745" s="9"/>
      <c r="I745" s="6"/>
      <c r="J745" s="6"/>
      <c r="K745" s="6"/>
      <c r="L745" s="6"/>
      <c r="M745" s="6"/>
      <c r="N745" s="6"/>
      <c r="O745" s="6"/>
      <c r="P745" s="6"/>
      <c r="Q745" s="6"/>
      <c r="R745" s="6"/>
      <c r="S745" s="6"/>
      <c r="T745" s="6"/>
      <c r="U745" s="6"/>
      <c r="V745" s="6"/>
      <c r="W745" s="6"/>
      <c r="X745" s="6"/>
    </row>
    <row r="746" spans="1:24" ht="15.75" x14ac:dyDescent="0.25">
      <c r="A746" s="15"/>
      <c r="B746" s="31"/>
      <c r="C746" s="6"/>
      <c r="D746" s="4"/>
      <c r="E746" s="220"/>
      <c r="F746" s="4"/>
      <c r="G746" s="8"/>
      <c r="H746" s="9"/>
      <c r="I746" s="6"/>
      <c r="J746" s="6"/>
      <c r="K746" s="6"/>
      <c r="L746" s="6"/>
      <c r="M746" s="6"/>
      <c r="N746" s="6"/>
      <c r="O746" s="6"/>
      <c r="P746" s="6"/>
      <c r="Q746" s="6"/>
      <c r="R746" s="6"/>
      <c r="S746" s="6"/>
      <c r="T746" s="6"/>
      <c r="U746" s="6"/>
      <c r="V746" s="6"/>
      <c r="W746" s="6"/>
      <c r="X746" s="6"/>
    </row>
    <row r="747" spans="1:24" ht="15.75" x14ac:dyDescent="0.25">
      <c r="A747" s="15"/>
      <c r="B747" s="31"/>
      <c r="C747" s="6"/>
      <c r="D747" s="4"/>
      <c r="E747" s="220"/>
      <c r="F747" s="4"/>
      <c r="G747" s="8"/>
      <c r="H747" s="9"/>
      <c r="I747" s="6"/>
      <c r="J747" s="6"/>
      <c r="K747" s="6"/>
      <c r="L747" s="6"/>
      <c r="M747" s="6"/>
      <c r="N747" s="6"/>
      <c r="O747" s="6"/>
      <c r="P747" s="6"/>
      <c r="Q747" s="6"/>
      <c r="R747" s="6"/>
      <c r="S747" s="6"/>
      <c r="T747" s="6"/>
      <c r="U747" s="6"/>
      <c r="V747" s="6"/>
      <c r="W747" s="6"/>
      <c r="X747" s="6"/>
    </row>
    <row r="748" spans="1:24" ht="15.75" x14ac:dyDescent="0.25">
      <c r="A748" s="15"/>
      <c r="B748" s="31"/>
      <c r="C748" s="6"/>
      <c r="D748" s="4"/>
      <c r="E748" s="220"/>
      <c r="F748" s="4"/>
      <c r="G748" s="8"/>
      <c r="H748" s="9"/>
      <c r="I748" s="6"/>
      <c r="J748" s="6"/>
      <c r="K748" s="6"/>
      <c r="L748" s="6"/>
      <c r="M748" s="6"/>
      <c r="N748" s="6"/>
      <c r="O748" s="6"/>
      <c r="P748" s="6"/>
      <c r="Q748" s="6"/>
      <c r="R748" s="6"/>
      <c r="S748" s="6"/>
      <c r="T748" s="6"/>
      <c r="U748" s="6"/>
      <c r="V748" s="6"/>
      <c r="W748" s="6"/>
      <c r="X748" s="6"/>
    </row>
    <row r="749" spans="1:24" ht="15.75" x14ac:dyDescent="0.25">
      <c r="A749" s="15"/>
      <c r="B749" s="31"/>
      <c r="C749" s="6"/>
      <c r="D749" s="4"/>
      <c r="E749" s="220"/>
      <c r="F749" s="4"/>
      <c r="G749" s="8"/>
      <c r="H749" s="9"/>
      <c r="I749" s="6"/>
      <c r="J749" s="6"/>
      <c r="K749" s="6"/>
      <c r="L749" s="6"/>
      <c r="M749" s="6"/>
      <c r="N749" s="6"/>
      <c r="O749" s="6"/>
      <c r="P749" s="6"/>
      <c r="Q749" s="6"/>
      <c r="R749" s="6"/>
      <c r="S749" s="6"/>
      <c r="T749" s="6"/>
      <c r="U749" s="6"/>
      <c r="V749" s="6"/>
      <c r="W749" s="6"/>
      <c r="X749" s="6"/>
    </row>
    <row r="750" spans="1:24" ht="15.75" x14ac:dyDescent="0.25">
      <c r="A750" s="15"/>
      <c r="B750" s="31"/>
      <c r="C750" s="6"/>
      <c r="D750" s="4"/>
      <c r="E750" s="220"/>
      <c r="F750" s="4"/>
      <c r="G750" s="8"/>
      <c r="H750" s="9"/>
      <c r="I750" s="6"/>
      <c r="J750" s="6"/>
      <c r="K750" s="6"/>
      <c r="L750" s="6"/>
      <c r="M750" s="6"/>
      <c r="N750" s="6"/>
      <c r="O750" s="6"/>
      <c r="P750" s="6"/>
      <c r="Q750" s="6"/>
      <c r="R750" s="6"/>
      <c r="S750" s="6"/>
      <c r="T750" s="6"/>
      <c r="U750" s="6"/>
      <c r="V750" s="6"/>
      <c r="W750" s="6"/>
      <c r="X750" s="6"/>
    </row>
    <row r="751" spans="1:24" ht="15.75" x14ac:dyDescent="0.25">
      <c r="A751" s="15"/>
      <c r="B751" s="31"/>
      <c r="C751" s="6"/>
      <c r="D751" s="4"/>
      <c r="E751" s="220"/>
      <c r="F751" s="4"/>
      <c r="G751" s="8"/>
      <c r="H751" s="9"/>
      <c r="I751" s="6"/>
      <c r="J751" s="6"/>
      <c r="K751" s="6"/>
      <c r="L751" s="6"/>
      <c r="M751" s="6"/>
      <c r="N751" s="6"/>
      <c r="O751" s="6"/>
      <c r="P751" s="6"/>
      <c r="Q751" s="6"/>
      <c r="R751" s="6"/>
      <c r="S751" s="6"/>
      <c r="T751" s="6"/>
      <c r="U751" s="6"/>
      <c r="V751" s="6"/>
      <c r="W751" s="6"/>
      <c r="X751" s="6"/>
    </row>
    <row r="752" spans="1:24" ht="15.75" x14ac:dyDescent="0.25">
      <c r="A752" s="15"/>
      <c r="B752" s="31"/>
      <c r="C752" s="6"/>
      <c r="D752" s="4"/>
      <c r="E752" s="220"/>
      <c r="F752" s="4"/>
      <c r="G752" s="8"/>
      <c r="H752" s="9"/>
      <c r="I752" s="6"/>
      <c r="J752" s="6"/>
      <c r="K752" s="6"/>
      <c r="L752" s="6"/>
      <c r="M752" s="6"/>
      <c r="N752" s="6"/>
      <c r="O752" s="6"/>
      <c r="P752" s="6"/>
      <c r="Q752" s="6"/>
      <c r="R752" s="6"/>
      <c r="S752" s="6"/>
      <c r="T752" s="6"/>
      <c r="U752" s="6"/>
      <c r="V752" s="6"/>
      <c r="W752" s="6"/>
      <c r="X752" s="6"/>
    </row>
    <row r="753" spans="1:24" ht="15.75" x14ac:dyDescent="0.25">
      <c r="A753" s="15"/>
      <c r="B753" s="31"/>
      <c r="C753" s="6"/>
      <c r="D753" s="4"/>
      <c r="E753" s="220"/>
      <c r="F753" s="4"/>
      <c r="G753" s="8"/>
      <c r="H753" s="9"/>
      <c r="I753" s="6"/>
      <c r="J753" s="6"/>
      <c r="K753" s="6"/>
      <c r="L753" s="6"/>
      <c r="M753" s="6"/>
      <c r="N753" s="6"/>
      <c r="O753" s="6"/>
      <c r="P753" s="6"/>
      <c r="Q753" s="6"/>
      <c r="R753" s="6"/>
      <c r="S753" s="6"/>
      <c r="T753" s="6"/>
      <c r="U753" s="6"/>
      <c r="V753" s="6"/>
      <c r="W753" s="6"/>
      <c r="X753" s="6"/>
    </row>
    <row r="754" spans="1:24" ht="15.75" x14ac:dyDescent="0.25">
      <c r="A754" s="15"/>
      <c r="B754" s="31"/>
      <c r="C754" s="6"/>
      <c r="D754" s="4"/>
      <c r="E754" s="220"/>
      <c r="F754" s="4"/>
      <c r="G754" s="8"/>
      <c r="H754" s="9"/>
      <c r="I754" s="6"/>
      <c r="J754" s="6"/>
      <c r="K754" s="6"/>
      <c r="L754" s="6"/>
      <c r="M754" s="6"/>
      <c r="N754" s="6"/>
      <c r="O754" s="6"/>
      <c r="P754" s="6"/>
      <c r="Q754" s="6"/>
      <c r="R754" s="6"/>
      <c r="S754" s="6"/>
      <c r="T754" s="6"/>
      <c r="U754" s="6"/>
      <c r="V754" s="6"/>
      <c r="W754" s="6"/>
      <c r="X754" s="6"/>
    </row>
    <row r="755" spans="1:24" ht="15.75" x14ac:dyDescent="0.25">
      <c r="A755" s="15"/>
      <c r="B755" s="31"/>
      <c r="C755" s="6"/>
      <c r="D755" s="4"/>
      <c r="E755" s="220"/>
      <c r="F755" s="4"/>
      <c r="G755" s="8"/>
      <c r="H755" s="9"/>
      <c r="I755" s="6"/>
      <c r="J755" s="6"/>
      <c r="K755" s="6"/>
      <c r="L755" s="6"/>
      <c r="M755" s="6"/>
      <c r="N755" s="6"/>
      <c r="O755" s="6"/>
      <c r="P755" s="6"/>
      <c r="Q755" s="6"/>
      <c r="R755" s="6"/>
      <c r="S755" s="6"/>
      <c r="T755" s="6"/>
      <c r="U755" s="6"/>
      <c r="V755" s="6"/>
      <c r="W755" s="6"/>
      <c r="X755" s="6"/>
    </row>
    <row r="756" spans="1:24" ht="15.75" x14ac:dyDescent="0.25">
      <c r="A756" s="15"/>
      <c r="B756" s="31"/>
      <c r="C756" s="6"/>
      <c r="D756" s="4"/>
      <c r="E756" s="220"/>
      <c r="F756" s="4"/>
      <c r="G756" s="8"/>
      <c r="H756" s="9"/>
      <c r="I756" s="6"/>
      <c r="J756" s="6"/>
      <c r="K756" s="6"/>
      <c r="L756" s="6"/>
      <c r="M756" s="6"/>
      <c r="N756" s="6"/>
      <c r="O756" s="6"/>
      <c r="P756" s="6"/>
      <c r="Q756" s="6"/>
      <c r="R756" s="6"/>
      <c r="S756" s="6"/>
      <c r="T756" s="6"/>
      <c r="U756" s="6"/>
      <c r="V756" s="6"/>
      <c r="W756" s="6"/>
      <c r="X756" s="6"/>
    </row>
    <row r="757" spans="1:24" ht="15.75" x14ac:dyDescent="0.25">
      <c r="A757" s="15"/>
      <c r="B757" s="31"/>
      <c r="C757" s="6"/>
      <c r="D757" s="4"/>
      <c r="E757" s="220"/>
      <c r="F757" s="4"/>
      <c r="G757" s="8"/>
      <c r="H757" s="9"/>
      <c r="I757" s="6"/>
      <c r="J757" s="6"/>
      <c r="K757" s="6"/>
      <c r="L757" s="6"/>
      <c r="M757" s="6"/>
      <c r="N757" s="6"/>
      <c r="O757" s="6"/>
      <c r="P757" s="6"/>
      <c r="Q757" s="6"/>
      <c r="R757" s="6"/>
      <c r="S757" s="6"/>
      <c r="T757" s="6"/>
      <c r="U757" s="6"/>
      <c r="V757" s="6"/>
      <c r="W757" s="6"/>
      <c r="X757" s="6"/>
    </row>
    <row r="758" spans="1:24" ht="15.75" x14ac:dyDescent="0.25">
      <c r="A758" s="15"/>
      <c r="B758" s="31"/>
      <c r="C758" s="6"/>
      <c r="D758" s="4"/>
      <c r="E758" s="220"/>
      <c r="F758" s="4"/>
      <c r="G758" s="8"/>
      <c r="H758" s="9"/>
      <c r="I758" s="6"/>
      <c r="J758" s="6"/>
      <c r="K758" s="6"/>
      <c r="L758" s="6"/>
      <c r="M758" s="6"/>
      <c r="N758" s="6"/>
      <c r="O758" s="6"/>
      <c r="P758" s="6"/>
      <c r="Q758" s="6"/>
      <c r="R758" s="6"/>
      <c r="S758" s="6"/>
      <c r="T758" s="6"/>
      <c r="U758" s="6"/>
      <c r="V758" s="6"/>
      <c r="W758" s="6"/>
      <c r="X758" s="6"/>
    </row>
    <row r="759" spans="1:24" ht="15.75" x14ac:dyDescent="0.25">
      <c r="A759" s="15"/>
      <c r="B759" s="31"/>
      <c r="C759" s="6"/>
      <c r="D759" s="4"/>
      <c r="E759" s="220"/>
      <c r="F759" s="4"/>
      <c r="G759" s="8"/>
      <c r="H759" s="9"/>
      <c r="I759" s="6"/>
      <c r="J759" s="6"/>
      <c r="K759" s="6"/>
      <c r="L759" s="6"/>
      <c r="M759" s="6"/>
      <c r="N759" s="6"/>
      <c r="O759" s="6"/>
      <c r="P759" s="6"/>
      <c r="Q759" s="6"/>
      <c r="R759" s="6"/>
      <c r="S759" s="6"/>
      <c r="T759" s="6"/>
      <c r="U759" s="6"/>
      <c r="V759" s="6"/>
      <c r="W759" s="6"/>
      <c r="X759" s="6"/>
    </row>
    <row r="760" spans="1:24" ht="15.75" x14ac:dyDescent="0.25">
      <c r="A760" s="15"/>
      <c r="B760" s="31"/>
      <c r="C760" s="6"/>
      <c r="D760" s="4"/>
      <c r="E760" s="220"/>
      <c r="F760" s="4"/>
      <c r="G760" s="8"/>
      <c r="H760" s="9"/>
      <c r="I760" s="6"/>
      <c r="J760" s="6"/>
      <c r="K760" s="6"/>
      <c r="L760" s="6"/>
      <c r="M760" s="6"/>
      <c r="N760" s="6"/>
      <c r="O760" s="6"/>
      <c r="P760" s="6"/>
      <c r="Q760" s="6"/>
      <c r="R760" s="6"/>
      <c r="S760" s="6"/>
      <c r="T760" s="6"/>
      <c r="U760" s="6"/>
      <c r="V760" s="6"/>
      <c r="W760" s="6"/>
      <c r="X760" s="6"/>
    </row>
    <row r="761" spans="1:24" ht="15.75" x14ac:dyDescent="0.25">
      <c r="A761" s="15"/>
      <c r="B761" s="31"/>
      <c r="C761" s="6"/>
      <c r="D761" s="4"/>
      <c r="E761" s="220"/>
      <c r="F761" s="4"/>
      <c r="G761" s="8"/>
      <c r="H761" s="9"/>
      <c r="I761" s="6"/>
      <c r="J761" s="6"/>
      <c r="K761" s="6"/>
      <c r="L761" s="6"/>
      <c r="M761" s="6"/>
      <c r="N761" s="6"/>
      <c r="O761" s="6"/>
      <c r="P761" s="6"/>
      <c r="Q761" s="6"/>
      <c r="R761" s="6"/>
      <c r="S761" s="6"/>
      <c r="T761" s="6"/>
      <c r="U761" s="6"/>
      <c r="V761" s="6"/>
      <c r="W761" s="6"/>
      <c r="X761" s="6"/>
    </row>
    <row r="762" spans="1:24" ht="15.75" x14ac:dyDescent="0.25">
      <c r="A762" s="15"/>
      <c r="B762" s="31"/>
      <c r="C762" s="6"/>
      <c r="D762" s="4"/>
      <c r="E762" s="220"/>
      <c r="F762" s="4"/>
      <c r="G762" s="8"/>
      <c r="H762" s="9"/>
      <c r="I762" s="6"/>
      <c r="J762" s="6"/>
      <c r="K762" s="6"/>
      <c r="L762" s="6"/>
      <c r="M762" s="6"/>
      <c r="N762" s="6"/>
      <c r="O762" s="6"/>
      <c r="P762" s="6"/>
      <c r="Q762" s="6"/>
      <c r="R762" s="6"/>
      <c r="S762" s="6"/>
      <c r="T762" s="6"/>
      <c r="U762" s="6"/>
      <c r="V762" s="6"/>
      <c r="W762" s="6"/>
      <c r="X762" s="6"/>
    </row>
    <row r="763" spans="1:24" ht="15.75" x14ac:dyDescent="0.25">
      <c r="A763" s="15"/>
      <c r="B763" s="31"/>
      <c r="C763" s="6"/>
      <c r="D763" s="4"/>
      <c r="E763" s="220"/>
      <c r="F763" s="4"/>
      <c r="G763" s="8"/>
      <c r="H763" s="9"/>
      <c r="I763" s="6"/>
      <c r="J763" s="6"/>
      <c r="K763" s="6"/>
      <c r="L763" s="6"/>
      <c r="M763" s="6"/>
      <c r="N763" s="6"/>
      <c r="O763" s="6"/>
      <c r="P763" s="6"/>
      <c r="Q763" s="6"/>
      <c r="R763" s="6"/>
      <c r="S763" s="6"/>
      <c r="T763" s="6"/>
      <c r="U763" s="6"/>
      <c r="V763" s="6"/>
      <c r="W763" s="6"/>
      <c r="X763" s="6"/>
    </row>
    <row r="764" spans="1:24" ht="15.75" x14ac:dyDescent="0.25">
      <c r="A764" s="15"/>
      <c r="B764" s="31"/>
      <c r="C764" s="6"/>
      <c r="D764" s="4"/>
      <c r="E764" s="220"/>
      <c r="F764" s="4"/>
      <c r="G764" s="8"/>
      <c r="H764" s="9"/>
      <c r="I764" s="6"/>
      <c r="J764" s="6"/>
      <c r="K764" s="6"/>
      <c r="L764" s="6"/>
      <c r="M764" s="6"/>
      <c r="N764" s="6"/>
      <c r="O764" s="6"/>
      <c r="P764" s="6"/>
      <c r="Q764" s="6"/>
      <c r="R764" s="6"/>
      <c r="S764" s="6"/>
      <c r="T764" s="6"/>
      <c r="U764" s="6"/>
      <c r="V764" s="6"/>
      <c r="W764" s="6"/>
      <c r="X764" s="6"/>
    </row>
    <row r="765" spans="1:24" ht="15.75" x14ac:dyDescent="0.25">
      <c r="A765" s="15"/>
      <c r="B765" s="31"/>
      <c r="C765" s="6"/>
      <c r="D765" s="4"/>
      <c r="E765" s="220"/>
      <c r="F765" s="4"/>
      <c r="G765" s="8"/>
      <c r="H765" s="9"/>
      <c r="I765" s="6"/>
      <c r="J765" s="6"/>
      <c r="K765" s="6"/>
      <c r="L765" s="6"/>
      <c r="M765" s="6"/>
      <c r="N765" s="6"/>
      <c r="O765" s="6"/>
      <c r="P765" s="6"/>
      <c r="Q765" s="6"/>
      <c r="R765" s="6"/>
      <c r="S765" s="6"/>
      <c r="T765" s="6"/>
      <c r="U765" s="6"/>
      <c r="V765" s="6"/>
      <c r="W765" s="6"/>
      <c r="X765" s="6"/>
    </row>
    <row r="766" spans="1:24" ht="15.75" x14ac:dyDescent="0.25">
      <c r="A766" s="15"/>
      <c r="B766" s="31"/>
      <c r="C766" s="6"/>
      <c r="D766" s="4"/>
      <c r="E766" s="220"/>
      <c r="F766" s="4"/>
      <c r="G766" s="8"/>
      <c r="H766" s="9"/>
      <c r="I766" s="6"/>
      <c r="J766" s="6"/>
      <c r="K766" s="6"/>
      <c r="L766" s="6"/>
      <c r="M766" s="6"/>
      <c r="N766" s="6"/>
      <c r="O766" s="6"/>
      <c r="P766" s="6"/>
      <c r="Q766" s="6"/>
      <c r="R766" s="6"/>
      <c r="S766" s="6"/>
      <c r="T766" s="6"/>
      <c r="U766" s="6"/>
      <c r="V766" s="6"/>
      <c r="W766" s="6"/>
      <c r="X766" s="6"/>
    </row>
    <row r="767" spans="1:24" ht="15.75" x14ac:dyDescent="0.25">
      <c r="A767" s="15"/>
      <c r="B767" s="31"/>
      <c r="C767" s="6"/>
      <c r="D767" s="4"/>
      <c r="E767" s="220"/>
      <c r="F767" s="4"/>
      <c r="G767" s="8"/>
      <c r="H767" s="9"/>
      <c r="I767" s="6"/>
      <c r="J767" s="6"/>
      <c r="K767" s="6"/>
      <c r="L767" s="6"/>
      <c r="M767" s="6"/>
      <c r="N767" s="6"/>
      <c r="O767" s="6"/>
      <c r="P767" s="6"/>
      <c r="Q767" s="6"/>
      <c r="R767" s="6"/>
      <c r="S767" s="6"/>
      <c r="T767" s="6"/>
      <c r="U767" s="6"/>
      <c r="V767" s="6"/>
      <c r="W767" s="6"/>
      <c r="X767" s="6"/>
    </row>
    <row r="768" spans="1:24" ht="15.75" x14ac:dyDescent="0.25">
      <c r="A768" s="15"/>
      <c r="B768" s="31"/>
      <c r="C768" s="6"/>
      <c r="D768" s="4"/>
      <c r="E768" s="220"/>
      <c r="F768" s="4"/>
      <c r="G768" s="8"/>
      <c r="H768" s="9"/>
      <c r="I768" s="6"/>
      <c r="J768" s="6"/>
      <c r="K768" s="6"/>
      <c r="L768" s="6"/>
      <c r="M768" s="6"/>
      <c r="N768" s="6"/>
      <c r="O768" s="6"/>
      <c r="P768" s="6"/>
      <c r="Q768" s="6"/>
      <c r="R768" s="6"/>
      <c r="S768" s="6"/>
      <c r="T768" s="6"/>
      <c r="U768" s="6"/>
      <c r="V768" s="6"/>
      <c r="W768" s="6"/>
      <c r="X768" s="6"/>
    </row>
    <row r="769" spans="1:24" ht="15.75" x14ac:dyDescent="0.25">
      <c r="A769" s="15"/>
      <c r="B769" s="31"/>
      <c r="C769" s="6"/>
      <c r="D769" s="4"/>
      <c r="E769" s="220"/>
      <c r="F769" s="4"/>
      <c r="G769" s="8"/>
      <c r="H769" s="9"/>
      <c r="I769" s="6"/>
      <c r="J769" s="6"/>
      <c r="K769" s="6"/>
      <c r="L769" s="6"/>
      <c r="M769" s="6"/>
      <c r="N769" s="6"/>
      <c r="O769" s="6"/>
      <c r="P769" s="6"/>
      <c r="Q769" s="6"/>
      <c r="R769" s="6"/>
      <c r="S769" s="6"/>
      <c r="T769" s="6"/>
      <c r="U769" s="6"/>
      <c r="V769" s="6"/>
      <c r="W769" s="6"/>
      <c r="X769" s="6"/>
    </row>
    <row r="770" spans="1:24" ht="15.75" x14ac:dyDescent="0.25">
      <c r="A770" s="15"/>
      <c r="B770" s="31"/>
      <c r="C770" s="6"/>
      <c r="D770" s="4"/>
      <c r="E770" s="220"/>
      <c r="F770" s="4"/>
      <c r="G770" s="8"/>
      <c r="H770" s="9"/>
      <c r="I770" s="6"/>
      <c r="J770" s="6"/>
      <c r="K770" s="6"/>
      <c r="L770" s="6"/>
      <c r="M770" s="6"/>
      <c r="N770" s="6"/>
      <c r="O770" s="6"/>
      <c r="P770" s="6"/>
      <c r="Q770" s="6"/>
      <c r="R770" s="6"/>
      <c r="S770" s="6"/>
      <c r="T770" s="6"/>
      <c r="U770" s="6"/>
      <c r="V770" s="6"/>
      <c r="W770" s="6"/>
      <c r="X770" s="6"/>
    </row>
    <row r="771" spans="1:24" ht="15.75" x14ac:dyDescent="0.25">
      <c r="A771" s="15"/>
      <c r="B771" s="31"/>
      <c r="C771" s="6"/>
      <c r="D771" s="4"/>
      <c r="E771" s="220"/>
      <c r="F771" s="4"/>
      <c r="G771" s="8"/>
      <c r="H771" s="9"/>
      <c r="I771" s="6"/>
      <c r="J771" s="6"/>
      <c r="K771" s="6"/>
      <c r="L771" s="6"/>
      <c r="M771" s="6"/>
      <c r="N771" s="6"/>
      <c r="O771" s="6"/>
      <c r="P771" s="6"/>
      <c r="Q771" s="6"/>
      <c r="R771" s="6"/>
      <c r="S771" s="6"/>
      <c r="T771" s="6"/>
      <c r="U771" s="6"/>
      <c r="V771" s="6"/>
      <c r="W771" s="6"/>
      <c r="X771" s="6"/>
    </row>
    <row r="772" spans="1:24" ht="15.75" x14ac:dyDescent="0.25">
      <c r="A772" s="15"/>
      <c r="B772" s="31"/>
      <c r="C772" s="6"/>
      <c r="D772" s="4"/>
      <c r="E772" s="220"/>
      <c r="F772" s="4"/>
      <c r="G772" s="8"/>
      <c r="H772" s="9"/>
      <c r="I772" s="6"/>
      <c r="J772" s="6"/>
      <c r="K772" s="6"/>
      <c r="L772" s="6"/>
      <c r="M772" s="6"/>
      <c r="N772" s="6"/>
      <c r="O772" s="6"/>
      <c r="P772" s="6"/>
      <c r="Q772" s="6"/>
      <c r="R772" s="6"/>
      <c r="S772" s="6"/>
      <c r="T772" s="6"/>
      <c r="U772" s="6"/>
      <c r="V772" s="6"/>
      <c r="W772" s="6"/>
      <c r="X772" s="6"/>
    </row>
    <row r="773" spans="1:24" ht="15.75" x14ac:dyDescent="0.25">
      <c r="A773" s="15"/>
      <c r="B773" s="31"/>
      <c r="C773" s="6"/>
      <c r="D773" s="4"/>
      <c r="E773" s="220"/>
      <c r="F773" s="4"/>
      <c r="G773" s="8"/>
      <c r="H773" s="9"/>
      <c r="I773" s="6"/>
      <c r="J773" s="6"/>
      <c r="K773" s="6"/>
      <c r="L773" s="6"/>
      <c r="M773" s="6"/>
      <c r="N773" s="6"/>
      <c r="O773" s="6"/>
      <c r="P773" s="6"/>
      <c r="Q773" s="6"/>
      <c r="R773" s="6"/>
      <c r="S773" s="6"/>
      <c r="T773" s="6"/>
      <c r="U773" s="6"/>
      <c r="V773" s="6"/>
      <c r="W773" s="6"/>
      <c r="X773" s="6"/>
    </row>
    <row r="774" spans="1:24" ht="15.75" x14ac:dyDescent="0.25">
      <c r="A774" s="15"/>
      <c r="B774" s="31"/>
      <c r="C774" s="6"/>
      <c r="D774" s="4"/>
      <c r="E774" s="220"/>
      <c r="F774" s="4"/>
      <c r="G774" s="8"/>
      <c r="H774" s="9"/>
      <c r="I774" s="6"/>
      <c r="J774" s="6"/>
      <c r="K774" s="6"/>
      <c r="L774" s="6"/>
      <c r="M774" s="6"/>
      <c r="N774" s="6"/>
      <c r="O774" s="6"/>
      <c r="P774" s="6"/>
      <c r="Q774" s="6"/>
      <c r="R774" s="6"/>
      <c r="S774" s="6"/>
      <c r="T774" s="6"/>
      <c r="U774" s="6"/>
      <c r="V774" s="6"/>
      <c r="W774" s="6"/>
      <c r="X774" s="6"/>
    </row>
    <row r="775" spans="1:24" ht="15.75" x14ac:dyDescent="0.25">
      <c r="A775" s="15"/>
      <c r="B775" s="31"/>
      <c r="C775" s="6"/>
      <c r="D775" s="4"/>
      <c r="E775" s="220"/>
      <c r="F775" s="4"/>
      <c r="G775" s="8"/>
      <c r="H775" s="9"/>
      <c r="I775" s="6"/>
      <c r="J775" s="6"/>
      <c r="K775" s="6"/>
      <c r="L775" s="6"/>
      <c r="M775" s="6"/>
      <c r="N775" s="6"/>
      <c r="O775" s="6"/>
      <c r="P775" s="6"/>
      <c r="Q775" s="6"/>
      <c r="R775" s="6"/>
      <c r="S775" s="6"/>
      <c r="T775" s="6"/>
      <c r="U775" s="6"/>
      <c r="V775" s="6"/>
      <c r="W775" s="6"/>
      <c r="X775" s="6"/>
    </row>
    <row r="776" spans="1:24" ht="15.75" x14ac:dyDescent="0.25">
      <c r="A776" s="15"/>
      <c r="B776" s="31"/>
      <c r="C776" s="6"/>
      <c r="D776" s="4"/>
      <c r="E776" s="220"/>
      <c r="F776" s="4"/>
      <c r="G776" s="8"/>
      <c r="H776" s="9"/>
      <c r="I776" s="6"/>
      <c r="J776" s="6"/>
      <c r="K776" s="6"/>
      <c r="L776" s="6"/>
      <c r="M776" s="6"/>
      <c r="N776" s="6"/>
      <c r="O776" s="6"/>
      <c r="P776" s="6"/>
      <c r="Q776" s="6"/>
      <c r="R776" s="6"/>
      <c r="S776" s="6"/>
      <c r="T776" s="6"/>
      <c r="U776" s="6"/>
      <c r="V776" s="6"/>
      <c r="W776" s="6"/>
      <c r="X776" s="6"/>
    </row>
    <row r="777" spans="1:24" ht="15.75" x14ac:dyDescent="0.25">
      <c r="A777" s="15"/>
      <c r="B777" s="31"/>
      <c r="C777" s="6"/>
      <c r="D777" s="4"/>
      <c r="E777" s="220"/>
      <c r="F777" s="4"/>
      <c r="G777" s="8"/>
      <c r="H777" s="9"/>
      <c r="I777" s="6"/>
      <c r="J777" s="6"/>
      <c r="K777" s="6"/>
      <c r="L777" s="6"/>
      <c r="M777" s="6"/>
      <c r="N777" s="6"/>
      <c r="O777" s="6"/>
      <c r="P777" s="6"/>
      <c r="Q777" s="6"/>
      <c r="R777" s="6"/>
      <c r="S777" s="6"/>
      <c r="T777" s="6"/>
      <c r="U777" s="6"/>
      <c r="V777" s="6"/>
      <c r="W777" s="6"/>
      <c r="X777" s="6"/>
    </row>
    <row r="778" spans="1:24" ht="15.75" x14ac:dyDescent="0.25">
      <c r="A778" s="15"/>
      <c r="B778" s="31"/>
      <c r="C778" s="6"/>
      <c r="D778" s="4"/>
      <c r="E778" s="220"/>
      <c r="F778" s="4"/>
      <c r="G778" s="8"/>
      <c r="H778" s="9"/>
      <c r="I778" s="6"/>
      <c r="J778" s="6"/>
      <c r="K778" s="6"/>
      <c r="L778" s="6"/>
      <c r="M778" s="6"/>
      <c r="N778" s="6"/>
      <c r="O778" s="6"/>
      <c r="P778" s="6"/>
      <c r="Q778" s="6"/>
      <c r="R778" s="6"/>
      <c r="S778" s="6"/>
      <c r="T778" s="6"/>
      <c r="U778" s="6"/>
      <c r="V778" s="6"/>
      <c r="W778" s="6"/>
      <c r="X778" s="6"/>
    </row>
    <row r="779" spans="1:24" ht="15.75" x14ac:dyDescent="0.25">
      <c r="A779" s="15"/>
      <c r="B779" s="31"/>
      <c r="C779" s="6"/>
      <c r="D779" s="4"/>
      <c r="E779" s="220"/>
      <c r="F779" s="4"/>
      <c r="G779" s="8"/>
      <c r="H779" s="9"/>
      <c r="I779" s="6"/>
      <c r="J779" s="6"/>
      <c r="K779" s="6"/>
      <c r="L779" s="6"/>
      <c r="M779" s="6"/>
      <c r="N779" s="6"/>
      <c r="O779" s="6"/>
      <c r="P779" s="6"/>
      <c r="Q779" s="6"/>
      <c r="R779" s="6"/>
      <c r="S779" s="6"/>
      <c r="T779" s="6"/>
      <c r="U779" s="6"/>
      <c r="V779" s="6"/>
      <c r="W779" s="6"/>
      <c r="X779" s="6"/>
    </row>
    <row r="780" spans="1:24" ht="15.75" x14ac:dyDescent="0.25">
      <c r="A780" s="15"/>
      <c r="B780" s="31"/>
      <c r="C780" s="6"/>
      <c r="D780" s="4"/>
      <c r="E780" s="220"/>
      <c r="F780" s="4"/>
      <c r="G780" s="8"/>
      <c r="H780" s="9"/>
      <c r="I780" s="6"/>
      <c r="J780" s="6"/>
      <c r="K780" s="6"/>
      <c r="L780" s="6"/>
      <c r="M780" s="6"/>
      <c r="N780" s="6"/>
      <c r="O780" s="6"/>
      <c r="P780" s="6"/>
      <c r="Q780" s="6"/>
      <c r="R780" s="6"/>
      <c r="S780" s="6"/>
      <c r="T780" s="6"/>
      <c r="U780" s="6"/>
      <c r="V780" s="6"/>
      <c r="W780" s="6"/>
      <c r="X780" s="6"/>
    </row>
    <row r="781" spans="1:24" ht="15.75" x14ac:dyDescent="0.25">
      <c r="A781" s="15"/>
      <c r="B781" s="31"/>
      <c r="C781" s="6"/>
      <c r="D781" s="4"/>
      <c r="E781" s="220"/>
      <c r="F781" s="4"/>
      <c r="G781" s="8"/>
      <c r="H781" s="9"/>
      <c r="I781" s="6"/>
      <c r="J781" s="6"/>
      <c r="K781" s="6"/>
      <c r="L781" s="6"/>
      <c r="M781" s="6"/>
      <c r="N781" s="6"/>
      <c r="O781" s="6"/>
      <c r="P781" s="6"/>
      <c r="Q781" s="6"/>
      <c r="R781" s="6"/>
      <c r="S781" s="6"/>
      <c r="T781" s="6"/>
      <c r="U781" s="6"/>
      <c r="V781" s="6"/>
      <c r="W781" s="6"/>
      <c r="X781" s="6"/>
    </row>
    <row r="782" spans="1:24" ht="15.75" x14ac:dyDescent="0.25">
      <c r="A782" s="15"/>
      <c r="B782" s="31"/>
      <c r="C782" s="6"/>
      <c r="D782" s="4"/>
      <c r="E782" s="220"/>
      <c r="F782" s="4"/>
      <c r="G782" s="8"/>
      <c r="H782" s="9"/>
      <c r="I782" s="6"/>
      <c r="J782" s="6"/>
      <c r="K782" s="6"/>
      <c r="L782" s="6"/>
      <c r="M782" s="6"/>
      <c r="N782" s="6"/>
      <c r="O782" s="6"/>
      <c r="P782" s="6"/>
      <c r="Q782" s="6"/>
      <c r="R782" s="6"/>
      <c r="S782" s="6"/>
      <c r="T782" s="6"/>
      <c r="U782" s="6"/>
      <c r="V782" s="6"/>
      <c r="W782" s="6"/>
      <c r="X782" s="6"/>
    </row>
    <row r="783" spans="1:24" ht="15.75" x14ac:dyDescent="0.25">
      <c r="A783" s="15"/>
      <c r="B783" s="31"/>
      <c r="C783" s="6"/>
      <c r="D783" s="4"/>
      <c r="E783" s="220"/>
      <c r="F783" s="4"/>
      <c r="G783" s="8"/>
      <c r="H783" s="9"/>
      <c r="I783" s="6"/>
      <c r="J783" s="6"/>
      <c r="K783" s="6"/>
      <c r="L783" s="6"/>
      <c r="M783" s="6"/>
      <c r="N783" s="6"/>
      <c r="O783" s="6"/>
      <c r="P783" s="6"/>
      <c r="Q783" s="6"/>
      <c r="R783" s="6"/>
      <c r="S783" s="6"/>
      <c r="T783" s="6"/>
      <c r="U783" s="6"/>
      <c r="V783" s="6"/>
      <c r="W783" s="6"/>
      <c r="X783" s="6"/>
    </row>
    <row r="784" spans="1:24" ht="15.75" x14ac:dyDescent="0.25">
      <c r="A784" s="15"/>
      <c r="B784" s="31"/>
      <c r="C784" s="6"/>
      <c r="D784" s="4"/>
      <c r="E784" s="220"/>
      <c r="F784" s="4"/>
      <c r="G784" s="8"/>
      <c r="H784" s="9"/>
      <c r="I784" s="6"/>
      <c r="J784" s="6"/>
      <c r="K784" s="6"/>
      <c r="L784" s="6"/>
      <c r="M784" s="6"/>
      <c r="N784" s="6"/>
      <c r="O784" s="6"/>
      <c r="P784" s="6"/>
      <c r="Q784" s="6"/>
      <c r="R784" s="6"/>
      <c r="S784" s="6"/>
      <c r="T784" s="6"/>
      <c r="U784" s="6"/>
      <c r="V784" s="6"/>
      <c r="W784" s="6"/>
      <c r="X784" s="6"/>
    </row>
    <row r="785" spans="1:24" ht="15.75" x14ac:dyDescent="0.25">
      <c r="A785" s="15"/>
      <c r="B785" s="31"/>
      <c r="C785" s="6"/>
      <c r="D785" s="4"/>
      <c r="E785" s="220"/>
      <c r="F785" s="4"/>
      <c r="G785" s="8"/>
      <c r="H785" s="9"/>
      <c r="I785" s="6"/>
      <c r="J785" s="6"/>
      <c r="K785" s="6"/>
      <c r="L785" s="6"/>
      <c r="M785" s="6"/>
      <c r="N785" s="6"/>
      <c r="O785" s="6"/>
      <c r="P785" s="6"/>
      <c r="Q785" s="6"/>
      <c r="R785" s="6"/>
      <c r="S785" s="6"/>
      <c r="T785" s="6"/>
      <c r="U785" s="6"/>
      <c r="V785" s="6"/>
      <c r="W785" s="6"/>
      <c r="X785" s="6"/>
    </row>
    <row r="786" spans="1:24" ht="15.75" x14ac:dyDescent="0.25">
      <c r="A786" s="15"/>
      <c r="B786" s="31"/>
      <c r="C786" s="6"/>
      <c r="D786" s="4"/>
      <c r="E786" s="220"/>
      <c r="F786" s="4"/>
      <c r="G786" s="8"/>
      <c r="H786" s="9"/>
      <c r="I786" s="6"/>
      <c r="J786" s="6"/>
      <c r="K786" s="6"/>
      <c r="L786" s="6"/>
      <c r="M786" s="6"/>
      <c r="N786" s="6"/>
      <c r="O786" s="6"/>
      <c r="P786" s="6"/>
      <c r="Q786" s="6"/>
      <c r="R786" s="6"/>
      <c r="S786" s="6"/>
      <c r="T786" s="6"/>
      <c r="U786" s="6"/>
      <c r="V786" s="6"/>
      <c r="W786" s="6"/>
      <c r="X786" s="6"/>
    </row>
    <row r="787" spans="1:24" ht="15.75" x14ac:dyDescent="0.25">
      <c r="A787" s="15"/>
      <c r="B787" s="31"/>
      <c r="C787" s="6"/>
      <c r="D787" s="4"/>
      <c r="E787" s="220"/>
      <c r="F787" s="4"/>
      <c r="G787" s="8"/>
      <c r="H787" s="9"/>
      <c r="I787" s="6"/>
      <c r="J787" s="6"/>
      <c r="K787" s="6"/>
      <c r="L787" s="6"/>
      <c r="M787" s="6"/>
      <c r="N787" s="6"/>
      <c r="O787" s="6"/>
      <c r="P787" s="6"/>
      <c r="Q787" s="6"/>
      <c r="R787" s="6"/>
      <c r="S787" s="6"/>
      <c r="T787" s="6"/>
      <c r="U787" s="6"/>
      <c r="V787" s="6"/>
      <c r="W787" s="6"/>
      <c r="X787" s="6"/>
    </row>
    <row r="788" spans="1:24" ht="15.75" x14ac:dyDescent="0.25">
      <c r="A788" s="15"/>
      <c r="B788" s="31"/>
      <c r="C788" s="6"/>
      <c r="D788" s="4"/>
      <c r="E788" s="220"/>
      <c r="F788" s="4"/>
      <c r="G788" s="8"/>
      <c r="H788" s="9"/>
      <c r="I788" s="6"/>
      <c r="J788" s="6"/>
      <c r="K788" s="6"/>
      <c r="L788" s="6"/>
      <c r="M788" s="6"/>
      <c r="N788" s="6"/>
      <c r="O788" s="6"/>
      <c r="P788" s="6"/>
      <c r="Q788" s="6"/>
      <c r="R788" s="6"/>
      <c r="S788" s="6"/>
      <c r="T788" s="6"/>
      <c r="U788" s="6"/>
      <c r="V788" s="6"/>
      <c r="W788" s="6"/>
      <c r="X788" s="6"/>
    </row>
    <row r="789" spans="1:24" ht="15.75" x14ac:dyDescent="0.25">
      <c r="A789" s="15"/>
      <c r="B789" s="31"/>
      <c r="C789" s="6"/>
      <c r="D789" s="4"/>
      <c r="E789" s="220"/>
      <c r="F789" s="4"/>
      <c r="G789" s="8"/>
      <c r="H789" s="9"/>
      <c r="I789" s="6"/>
      <c r="J789" s="6"/>
      <c r="K789" s="6"/>
      <c r="L789" s="6"/>
      <c r="M789" s="6"/>
      <c r="N789" s="6"/>
      <c r="O789" s="6"/>
      <c r="P789" s="6"/>
      <c r="Q789" s="6"/>
      <c r="R789" s="6"/>
      <c r="S789" s="6"/>
      <c r="T789" s="6"/>
      <c r="U789" s="6"/>
      <c r="V789" s="6"/>
      <c r="W789" s="6"/>
      <c r="X789" s="6"/>
    </row>
    <row r="790" spans="1:24" ht="15.75" x14ac:dyDescent="0.25">
      <c r="A790" s="15"/>
      <c r="B790" s="31"/>
      <c r="C790" s="6"/>
      <c r="D790" s="4"/>
      <c r="E790" s="220"/>
      <c r="F790" s="4"/>
      <c r="G790" s="8"/>
      <c r="H790" s="9"/>
      <c r="I790" s="6"/>
      <c r="J790" s="6"/>
      <c r="K790" s="6"/>
      <c r="L790" s="6"/>
      <c r="M790" s="6"/>
      <c r="N790" s="6"/>
      <c r="O790" s="6"/>
      <c r="P790" s="6"/>
      <c r="Q790" s="6"/>
      <c r="R790" s="6"/>
      <c r="S790" s="6"/>
      <c r="T790" s="6"/>
      <c r="U790" s="6"/>
      <c r="V790" s="6"/>
      <c r="W790" s="6"/>
      <c r="X790" s="6"/>
    </row>
    <row r="791" spans="1:24" ht="15.75" x14ac:dyDescent="0.25">
      <c r="A791" s="15"/>
      <c r="B791" s="31"/>
      <c r="C791" s="6"/>
      <c r="D791" s="4"/>
      <c r="E791" s="220"/>
      <c r="F791" s="4"/>
      <c r="G791" s="8"/>
      <c r="H791" s="9"/>
      <c r="I791" s="6"/>
      <c r="J791" s="6"/>
      <c r="K791" s="6"/>
      <c r="L791" s="6"/>
      <c r="M791" s="6"/>
      <c r="N791" s="6"/>
      <c r="O791" s="6"/>
      <c r="P791" s="6"/>
      <c r="Q791" s="6"/>
      <c r="R791" s="6"/>
      <c r="S791" s="6"/>
      <c r="T791" s="6"/>
      <c r="U791" s="6"/>
      <c r="V791" s="6"/>
      <c r="W791" s="6"/>
      <c r="X791" s="6"/>
    </row>
    <row r="792" spans="1:24" ht="15.75" x14ac:dyDescent="0.25">
      <c r="A792" s="15"/>
      <c r="B792" s="31"/>
      <c r="C792" s="6"/>
      <c r="D792" s="4"/>
      <c r="E792" s="220"/>
      <c r="F792" s="4"/>
      <c r="G792" s="8"/>
      <c r="H792" s="9"/>
      <c r="I792" s="6"/>
      <c r="J792" s="6"/>
      <c r="K792" s="6"/>
      <c r="L792" s="6"/>
      <c r="M792" s="6"/>
      <c r="N792" s="6"/>
      <c r="O792" s="6"/>
      <c r="P792" s="6"/>
      <c r="Q792" s="6"/>
      <c r="R792" s="6"/>
      <c r="S792" s="6"/>
      <c r="T792" s="6"/>
      <c r="U792" s="6"/>
      <c r="V792" s="6"/>
      <c r="W792" s="6"/>
      <c r="X792" s="6"/>
    </row>
    <row r="793" spans="1:24" ht="15.75" x14ac:dyDescent="0.25">
      <c r="A793" s="15"/>
      <c r="B793" s="31"/>
      <c r="C793" s="6"/>
      <c r="D793" s="4"/>
      <c r="E793" s="220"/>
      <c r="F793" s="4"/>
      <c r="G793" s="8"/>
      <c r="H793" s="9"/>
      <c r="I793" s="6"/>
      <c r="J793" s="6"/>
      <c r="K793" s="6"/>
      <c r="L793" s="6"/>
      <c r="M793" s="6"/>
      <c r="N793" s="6"/>
      <c r="O793" s="6"/>
      <c r="P793" s="6"/>
      <c r="Q793" s="6"/>
      <c r="R793" s="6"/>
      <c r="S793" s="6"/>
      <c r="T793" s="6"/>
      <c r="U793" s="6"/>
      <c r="V793" s="6"/>
      <c r="W793" s="6"/>
      <c r="X793" s="6"/>
    </row>
    <row r="794" spans="1:24" ht="15.75" x14ac:dyDescent="0.25">
      <c r="A794" s="15"/>
      <c r="B794" s="31"/>
      <c r="C794" s="6"/>
      <c r="D794" s="4"/>
      <c r="E794" s="220"/>
      <c r="F794" s="4"/>
      <c r="G794" s="8"/>
      <c r="H794" s="9"/>
      <c r="I794" s="6"/>
      <c r="J794" s="6"/>
      <c r="K794" s="6"/>
      <c r="L794" s="6"/>
      <c r="M794" s="6"/>
      <c r="N794" s="6"/>
      <c r="O794" s="6"/>
      <c r="P794" s="6"/>
      <c r="Q794" s="6"/>
      <c r="R794" s="6"/>
      <c r="S794" s="6"/>
      <c r="T794" s="6"/>
      <c r="U794" s="6"/>
      <c r="V794" s="6"/>
      <c r="W794" s="6"/>
      <c r="X794" s="6"/>
    </row>
    <row r="795" spans="1:24" ht="15" customHeight="1" x14ac:dyDescent="0.25">
      <c r="A795" s="15"/>
      <c r="B795" s="31"/>
      <c r="C795" s="6"/>
      <c r="D795" s="4"/>
      <c r="E795" s="220"/>
      <c r="F795" s="4"/>
      <c r="G795" s="8"/>
      <c r="H795" s="9"/>
    </row>
    <row r="796" spans="1:24" ht="15" customHeight="1" x14ac:dyDescent="0.25">
      <c r="A796" s="15"/>
      <c r="B796" s="31"/>
      <c r="C796" s="6"/>
      <c r="D796" s="4"/>
      <c r="E796" s="220"/>
      <c r="F796" s="4"/>
      <c r="G796" s="8"/>
      <c r="H796" s="9"/>
    </row>
    <row r="797" spans="1:24" ht="15" customHeight="1" x14ac:dyDescent="0.25">
      <c r="A797" s="15"/>
      <c r="B797" s="31"/>
      <c r="C797" s="6"/>
      <c r="D797" s="4"/>
      <c r="E797" s="220"/>
      <c r="F797" s="4"/>
      <c r="G797" s="8"/>
      <c r="H797" s="9"/>
    </row>
    <row r="798" spans="1:24" ht="15" customHeight="1" x14ac:dyDescent="0.25">
      <c r="A798" s="15"/>
      <c r="B798" s="31"/>
      <c r="C798" s="6"/>
      <c r="D798" s="4"/>
      <c r="E798" s="220"/>
      <c r="F798" s="4"/>
      <c r="G798" s="8"/>
      <c r="H798" s="9"/>
    </row>
    <row r="799" spans="1:24" ht="15" customHeight="1" x14ac:dyDescent="0.25">
      <c r="A799" s="15"/>
      <c r="B799" s="31"/>
      <c r="C799" s="6"/>
      <c r="D799" s="4"/>
      <c r="E799" s="220"/>
      <c r="F799" s="4"/>
      <c r="G799" s="8"/>
      <c r="H799" s="9"/>
    </row>
    <row r="800" spans="1:24" ht="15" customHeight="1" x14ac:dyDescent="0.25">
      <c r="A800" s="15"/>
      <c r="B800" s="31"/>
      <c r="C800" s="6"/>
      <c r="D800" s="4"/>
      <c r="E800" s="220"/>
      <c r="F800" s="4"/>
      <c r="G800" s="8"/>
      <c r="H800" s="9"/>
    </row>
    <row r="801" spans="1:8" ht="15" customHeight="1" x14ac:dyDescent="0.25">
      <c r="A801" s="15"/>
      <c r="B801" s="31"/>
      <c r="C801" s="6"/>
      <c r="D801" s="4"/>
      <c r="E801" s="220"/>
      <c r="F801" s="4"/>
      <c r="G801" s="8"/>
      <c r="H801" s="9"/>
    </row>
    <row r="802" spans="1:8" ht="15" customHeight="1" x14ac:dyDescent="0.25">
      <c r="A802" s="15"/>
      <c r="B802" s="31"/>
      <c r="C802" s="6"/>
      <c r="D802" s="4"/>
      <c r="E802" s="220"/>
      <c r="F802" s="4"/>
      <c r="G802" s="8"/>
      <c r="H802" s="9"/>
    </row>
    <row r="803" spans="1:8" ht="15" customHeight="1" x14ac:dyDescent="0.25">
      <c r="A803" s="15"/>
      <c r="B803" s="31"/>
      <c r="C803" s="6"/>
      <c r="D803" s="4"/>
      <c r="E803" s="220"/>
      <c r="F803" s="4"/>
      <c r="G803" s="8"/>
      <c r="H803" s="9"/>
    </row>
    <row r="804" spans="1:8" ht="15" customHeight="1" x14ac:dyDescent="0.25">
      <c r="A804" s="15"/>
      <c r="B804" s="31"/>
      <c r="C804" s="6"/>
      <c r="D804" s="4"/>
      <c r="E804" s="220"/>
      <c r="F804" s="4"/>
      <c r="G804" s="8"/>
      <c r="H804" s="9"/>
    </row>
    <row r="805" spans="1:8" ht="15" customHeight="1" x14ac:dyDescent="0.25">
      <c r="A805" s="15"/>
      <c r="B805" s="31"/>
      <c r="C805" s="6"/>
      <c r="D805" s="4"/>
      <c r="E805" s="220"/>
      <c r="F805" s="4"/>
      <c r="G805" s="8"/>
      <c r="H805" s="9"/>
    </row>
    <row r="806" spans="1:8" ht="15" customHeight="1" x14ac:dyDescent="0.25">
      <c r="A806" s="15"/>
      <c r="B806" s="31"/>
      <c r="C806" s="6"/>
      <c r="D806" s="4"/>
      <c r="E806" s="220"/>
      <c r="F806" s="4"/>
      <c r="G806" s="8"/>
      <c r="H806" s="9"/>
    </row>
    <row r="807" spans="1:8" ht="15" customHeight="1" x14ac:dyDescent="0.25">
      <c r="A807" s="15"/>
      <c r="B807" s="31"/>
      <c r="C807" s="6"/>
      <c r="D807" s="4"/>
      <c r="E807" s="220"/>
      <c r="F807" s="4"/>
      <c r="G807" s="8"/>
      <c r="H807" s="9"/>
    </row>
    <row r="808" spans="1:8" ht="15" customHeight="1" x14ac:dyDescent="0.25">
      <c r="A808" s="15"/>
      <c r="B808" s="31"/>
      <c r="C808" s="6"/>
      <c r="D808" s="4"/>
      <c r="E808" s="220"/>
      <c r="F808" s="4"/>
      <c r="G808" s="8"/>
      <c r="H808" s="9"/>
    </row>
    <row r="809" spans="1:8" ht="15" customHeight="1" x14ac:dyDescent="0.25">
      <c r="A809" s="15"/>
      <c r="B809" s="31"/>
      <c r="C809" s="6"/>
      <c r="D809" s="4"/>
      <c r="E809" s="220"/>
      <c r="F809" s="4"/>
      <c r="G809" s="8"/>
      <c r="H809" s="9"/>
    </row>
    <row r="810" spans="1:8" ht="15" customHeight="1" x14ac:dyDescent="0.25">
      <c r="A810" s="15"/>
      <c r="B810" s="31"/>
      <c r="C810" s="6"/>
      <c r="D810" s="4"/>
      <c r="E810" s="220"/>
      <c r="F810" s="4"/>
      <c r="G810" s="8"/>
      <c r="H810" s="9"/>
    </row>
    <row r="811" spans="1:8" ht="15" customHeight="1" x14ac:dyDescent="0.25">
      <c r="A811" s="15"/>
      <c r="B811" s="31"/>
      <c r="C811" s="6"/>
      <c r="D811" s="4"/>
      <c r="E811" s="220"/>
      <c r="F811" s="4"/>
      <c r="G811" s="8"/>
      <c r="H811" s="9"/>
    </row>
    <row r="812" spans="1:8" ht="15" customHeight="1" x14ac:dyDescent="0.25">
      <c r="A812" s="15"/>
      <c r="B812" s="31"/>
      <c r="C812" s="6"/>
      <c r="D812" s="4"/>
      <c r="E812" s="220"/>
      <c r="F812" s="4"/>
      <c r="G812" s="8"/>
      <c r="H812" s="9"/>
    </row>
    <row r="813" spans="1:8" ht="15" customHeight="1" x14ac:dyDescent="0.25">
      <c r="A813" s="15"/>
      <c r="B813" s="31"/>
      <c r="C813" s="6"/>
      <c r="D813" s="4"/>
      <c r="E813" s="220"/>
      <c r="F813" s="4"/>
      <c r="G813" s="8"/>
      <c r="H813" s="9"/>
    </row>
    <row r="814" spans="1:8" ht="15" customHeight="1" x14ac:dyDescent="0.25">
      <c r="A814" s="15"/>
      <c r="B814" s="31"/>
      <c r="C814" s="6"/>
      <c r="D814" s="4"/>
      <c r="E814" s="220"/>
      <c r="F814" s="4"/>
      <c r="G814" s="8"/>
      <c r="H814" s="9"/>
    </row>
    <row r="815" spans="1:8" ht="15" customHeight="1" x14ac:dyDescent="0.25">
      <c r="A815" s="15"/>
      <c r="B815" s="31"/>
      <c r="C815" s="6"/>
      <c r="D815" s="4"/>
      <c r="E815" s="220"/>
      <c r="F815" s="4"/>
      <c r="G815" s="8"/>
      <c r="H815" s="9"/>
    </row>
    <row r="816" spans="1:8" ht="15" customHeight="1" x14ac:dyDescent="0.25">
      <c r="A816" s="15"/>
      <c r="B816" s="31"/>
      <c r="C816" s="6"/>
      <c r="D816" s="4"/>
      <c r="E816" s="220"/>
      <c r="F816" s="4"/>
      <c r="G816" s="8"/>
      <c r="H816" s="9"/>
    </row>
    <row r="817" spans="1:8" ht="15" customHeight="1" x14ac:dyDescent="0.25">
      <c r="A817" s="15"/>
      <c r="B817" s="31"/>
      <c r="C817" s="6"/>
      <c r="D817" s="4"/>
      <c r="E817" s="220"/>
      <c r="F817" s="4"/>
      <c r="G817" s="8"/>
      <c r="H817" s="9"/>
    </row>
    <row r="818" spans="1:8" ht="15" customHeight="1" x14ac:dyDescent="0.25">
      <c r="A818" s="15"/>
      <c r="B818" s="31"/>
      <c r="C818" s="6"/>
      <c r="D818" s="4"/>
      <c r="E818" s="220"/>
      <c r="F818" s="4"/>
      <c r="G818" s="8"/>
      <c r="H818" s="9"/>
    </row>
    <row r="819" spans="1:8" ht="15" customHeight="1" x14ac:dyDescent="0.25">
      <c r="A819" s="15"/>
      <c r="B819" s="31"/>
      <c r="C819" s="6"/>
      <c r="D819" s="4"/>
      <c r="E819" s="220"/>
      <c r="F819" s="4"/>
      <c r="G819" s="8"/>
      <c r="H819" s="9"/>
    </row>
    <row r="820" spans="1:8" ht="15" customHeight="1" x14ac:dyDescent="0.25">
      <c r="A820" s="15"/>
      <c r="B820" s="31"/>
      <c r="C820" s="6"/>
      <c r="D820" s="4"/>
      <c r="E820" s="220"/>
      <c r="F820" s="4"/>
      <c r="G820" s="8"/>
      <c r="H820" s="9"/>
    </row>
    <row r="821" spans="1:8" ht="15" customHeight="1" x14ac:dyDescent="0.25">
      <c r="A821" s="15"/>
      <c r="B821" s="31"/>
      <c r="C821" s="6"/>
      <c r="D821" s="4"/>
      <c r="E821" s="220"/>
      <c r="F821" s="4"/>
      <c r="G821" s="8"/>
      <c r="H821" s="9"/>
    </row>
    <row r="822" spans="1:8" ht="15" customHeight="1" x14ac:dyDescent="0.25">
      <c r="A822" s="15"/>
      <c r="B822" s="31"/>
      <c r="C822" s="6"/>
      <c r="D822" s="4"/>
      <c r="E822" s="220"/>
      <c r="F822" s="4"/>
      <c r="G822" s="8"/>
      <c r="H822" s="9"/>
    </row>
    <row r="823" spans="1:8" ht="15" customHeight="1" x14ac:dyDescent="0.25">
      <c r="A823" s="15"/>
      <c r="B823" s="31"/>
      <c r="C823" s="6"/>
      <c r="D823" s="4"/>
      <c r="E823" s="220"/>
      <c r="F823" s="4"/>
      <c r="G823" s="8"/>
      <c r="H823" s="9"/>
    </row>
    <row r="824" spans="1:8" ht="15" customHeight="1" x14ac:dyDescent="0.25">
      <c r="A824" s="15"/>
      <c r="B824" s="31"/>
      <c r="C824" s="6"/>
      <c r="D824" s="4"/>
      <c r="E824" s="220"/>
      <c r="F824" s="4"/>
      <c r="G824" s="8"/>
      <c r="H824" s="9"/>
    </row>
    <row r="825" spans="1:8" ht="15" customHeight="1" x14ac:dyDescent="0.25">
      <c r="A825" s="15"/>
      <c r="B825" s="31"/>
      <c r="C825" s="6"/>
      <c r="D825" s="4"/>
      <c r="E825" s="220"/>
      <c r="F825" s="4"/>
      <c r="G825" s="8"/>
      <c r="H825" s="9"/>
    </row>
    <row r="826" spans="1:8" ht="15" customHeight="1" x14ac:dyDescent="0.25">
      <c r="A826" s="15"/>
      <c r="B826" s="31"/>
      <c r="C826" s="6"/>
      <c r="D826" s="4"/>
      <c r="E826" s="220"/>
      <c r="F826" s="4"/>
      <c r="G826" s="8"/>
      <c r="H826" s="9"/>
    </row>
    <row r="827" spans="1:8" ht="15" customHeight="1" x14ac:dyDescent="0.25">
      <c r="A827" s="15"/>
      <c r="B827" s="31"/>
      <c r="C827" s="6"/>
      <c r="D827" s="4"/>
      <c r="E827" s="220"/>
      <c r="F827" s="4"/>
      <c r="G827" s="8"/>
      <c r="H827" s="9"/>
    </row>
    <row r="828" spans="1:8" ht="15" customHeight="1" x14ac:dyDescent="0.25">
      <c r="A828" s="15"/>
      <c r="B828" s="31"/>
      <c r="C828" s="6"/>
      <c r="D828" s="4"/>
      <c r="E828" s="220"/>
      <c r="F828" s="4"/>
      <c r="G828" s="8"/>
      <c r="H828" s="9"/>
    </row>
    <row r="829" spans="1:8" ht="15" customHeight="1" x14ac:dyDescent="0.25">
      <c r="A829" s="15"/>
      <c r="B829" s="31"/>
      <c r="C829" s="6"/>
      <c r="D829" s="4"/>
      <c r="E829" s="220"/>
      <c r="F829" s="4"/>
      <c r="G829" s="8"/>
      <c r="H829" s="9"/>
    </row>
    <row r="830" spans="1:8" ht="15" customHeight="1" x14ac:dyDescent="0.25">
      <c r="A830" s="15"/>
      <c r="B830" s="31"/>
      <c r="C830" s="6"/>
      <c r="D830" s="4"/>
      <c r="E830" s="220"/>
      <c r="F830" s="4"/>
      <c r="G830" s="8"/>
      <c r="H830" s="9"/>
    </row>
    <row r="831" spans="1:8" ht="15" customHeight="1" x14ac:dyDescent="0.25">
      <c r="A831" s="15"/>
      <c r="B831" s="31"/>
      <c r="C831" s="6"/>
      <c r="D831" s="4"/>
      <c r="E831" s="220"/>
      <c r="F831" s="4"/>
      <c r="G831" s="8"/>
      <c r="H831" s="9"/>
    </row>
    <row r="832" spans="1:8" ht="15" customHeight="1" x14ac:dyDescent="0.25">
      <c r="A832" s="15"/>
      <c r="B832" s="31"/>
      <c r="C832" s="6"/>
      <c r="D832" s="4"/>
      <c r="E832" s="220"/>
      <c r="F832" s="4"/>
      <c r="G832" s="8"/>
      <c r="H832" s="9"/>
    </row>
    <row r="833" spans="1:8" ht="15" customHeight="1" x14ac:dyDescent="0.25">
      <c r="A833" s="15"/>
      <c r="B833" s="31"/>
      <c r="C833" s="6"/>
      <c r="D833" s="4"/>
      <c r="E833" s="220"/>
      <c r="F833" s="4"/>
      <c r="G833" s="8"/>
      <c r="H833" s="9"/>
    </row>
    <row r="834" spans="1:8" ht="15" customHeight="1" x14ac:dyDescent="0.25">
      <c r="A834" s="15"/>
      <c r="B834" s="31"/>
      <c r="C834" s="6"/>
      <c r="D834" s="4"/>
      <c r="E834" s="220"/>
      <c r="F834" s="4"/>
      <c r="G834" s="8"/>
      <c r="H834" s="9"/>
    </row>
    <row r="835" spans="1:8" ht="15" customHeight="1" x14ac:dyDescent="0.25">
      <c r="A835" s="15"/>
      <c r="B835" s="31"/>
      <c r="C835" s="6"/>
      <c r="D835" s="4"/>
      <c r="E835" s="220"/>
      <c r="F835" s="4"/>
      <c r="G835" s="8"/>
      <c r="H835" s="9"/>
    </row>
    <row r="836" spans="1:8" ht="15" customHeight="1" x14ac:dyDescent="0.25">
      <c r="A836" s="15"/>
      <c r="B836" s="31"/>
      <c r="C836" s="6"/>
      <c r="D836" s="4"/>
      <c r="E836" s="220"/>
      <c r="F836" s="4"/>
      <c r="G836" s="8"/>
      <c r="H836" s="9"/>
    </row>
    <row r="837" spans="1:8" ht="15" customHeight="1" x14ac:dyDescent="0.25">
      <c r="A837" s="15"/>
      <c r="B837" s="31"/>
      <c r="C837" s="6"/>
      <c r="D837" s="4"/>
      <c r="E837" s="220"/>
      <c r="F837" s="4"/>
      <c r="G837" s="8"/>
      <c r="H837" s="9"/>
    </row>
    <row r="838" spans="1:8" ht="15" customHeight="1" x14ac:dyDescent="0.25">
      <c r="A838" s="15"/>
      <c r="B838" s="31"/>
      <c r="C838" s="6"/>
      <c r="D838" s="4"/>
      <c r="E838" s="220"/>
      <c r="F838" s="4"/>
      <c r="G838" s="8"/>
      <c r="H838" s="9"/>
    </row>
    <row r="839" spans="1:8" ht="15" customHeight="1" x14ac:dyDescent="0.25">
      <c r="A839" s="15"/>
      <c r="B839" s="31"/>
      <c r="C839" s="6"/>
      <c r="D839" s="4"/>
      <c r="E839" s="220"/>
      <c r="F839" s="4"/>
      <c r="G839" s="8"/>
      <c r="H839" s="9"/>
    </row>
    <row r="840" spans="1:8" ht="15" customHeight="1" x14ac:dyDescent="0.25">
      <c r="A840" s="15"/>
      <c r="B840" s="31"/>
      <c r="C840" s="6"/>
      <c r="D840" s="4"/>
      <c r="E840" s="220"/>
      <c r="F840" s="4"/>
      <c r="G840" s="8"/>
      <c r="H840" s="9"/>
    </row>
    <row r="841" spans="1:8" ht="15" customHeight="1" x14ac:dyDescent="0.25">
      <c r="A841" s="15"/>
      <c r="B841" s="31"/>
      <c r="C841" s="6"/>
      <c r="D841" s="4"/>
      <c r="E841" s="220"/>
      <c r="F841" s="4"/>
      <c r="G841" s="8"/>
      <c r="H841" s="9"/>
    </row>
    <row r="842" spans="1:8" ht="15" customHeight="1" x14ac:dyDescent="0.25">
      <c r="A842" s="15"/>
      <c r="B842" s="31"/>
      <c r="C842" s="6"/>
      <c r="D842" s="4"/>
      <c r="E842" s="220"/>
      <c r="F842" s="4"/>
      <c r="G842" s="8"/>
      <c r="H842" s="9"/>
    </row>
    <row r="843" spans="1:8" ht="15" customHeight="1" x14ac:dyDescent="0.25">
      <c r="A843" s="15"/>
      <c r="B843" s="31"/>
      <c r="C843" s="6"/>
      <c r="D843" s="4"/>
      <c r="E843" s="220"/>
      <c r="F843" s="4"/>
      <c r="G843" s="8"/>
      <c r="H843" s="9"/>
    </row>
    <row r="844" spans="1:8" ht="15" customHeight="1" x14ac:dyDescent="0.25">
      <c r="A844" s="15"/>
      <c r="B844" s="31"/>
      <c r="C844" s="6"/>
      <c r="D844" s="4"/>
      <c r="E844" s="220"/>
      <c r="F844" s="4"/>
      <c r="G844" s="8"/>
      <c r="H844" s="9"/>
    </row>
    <row r="845" spans="1:8" ht="15" customHeight="1" x14ac:dyDescent="0.25">
      <c r="A845" s="15"/>
      <c r="B845" s="31"/>
      <c r="C845" s="6"/>
      <c r="D845" s="4"/>
      <c r="E845" s="220"/>
      <c r="F845" s="4"/>
      <c r="G845" s="8"/>
      <c r="H845" s="9"/>
    </row>
    <row r="846" spans="1:8" ht="15" customHeight="1" x14ac:dyDescent="0.25">
      <c r="A846" s="15"/>
      <c r="B846" s="31"/>
      <c r="C846" s="6"/>
      <c r="D846" s="4"/>
      <c r="E846" s="220"/>
      <c r="F846" s="4"/>
      <c r="G846" s="8"/>
      <c r="H846" s="9"/>
    </row>
    <row r="847" spans="1:8" ht="15" customHeight="1" x14ac:dyDescent="0.25">
      <c r="A847" s="15"/>
      <c r="B847" s="31"/>
      <c r="C847" s="6"/>
      <c r="D847" s="4"/>
      <c r="E847" s="220"/>
      <c r="F847" s="4"/>
      <c r="G847" s="8"/>
      <c r="H847" s="9"/>
    </row>
    <row r="848" spans="1:8" ht="15" customHeight="1" x14ac:dyDescent="0.25">
      <c r="A848" s="15"/>
      <c r="B848" s="31"/>
      <c r="C848" s="6"/>
      <c r="D848" s="4"/>
      <c r="E848" s="220"/>
      <c r="F848" s="4"/>
      <c r="G848" s="8"/>
      <c r="H848" s="9"/>
    </row>
    <row r="849" spans="1:8" ht="15" customHeight="1" x14ac:dyDescent="0.25">
      <c r="A849" s="15"/>
      <c r="B849" s="31"/>
      <c r="C849" s="6"/>
      <c r="D849" s="4"/>
      <c r="E849" s="220"/>
      <c r="F849" s="4"/>
      <c r="G849" s="8"/>
      <c r="H849" s="9"/>
    </row>
    <row r="850" spans="1:8" ht="15" customHeight="1" x14ac:dyDescent="0.25">
      <c r="A850" s="15"/>
      <c r="B850" s="31"/>
      <c r="C850" s="6"/>
      <c r="D850" s="4"/>
      <c r="E850" s="220"/>
      <c r="F850" s="4"/>
      <c r="G850" s="8"/>
      <c r="H850" s="9"/>
    </row>
    <row r="851" spans="1:8" ht="15" customHeight="1" x14ac:dyDescent="0.25">
      <c r="A851" s="15"/>
      <c r="B851" s="31"/>
      <c r="C851" s="6"/>
      <c r="D851" s="4"/>
      <c r="E851" s="220"/>
      <c r="F851" s="4"/>
      <c r="G851" s="8"/>
      <c r="H851" s="9"/>
    </row>
    <row r="852" spans="1:8" ht="15" customHeight="1" x14ac:dyDescent="0.25">
      <c r="A852" s="15"/>
      <c r="B852" s="31"/>
      <c r="C852" s="6"/>
      <c r="D852" s="4"/>
      <c r="E852" s="220"/>
      <c r="F852" s="4"/>
      <c r="G852" s="8"/>
      <c r="H852" s="9"/>
    </row>
    <row r="853" spans="1:8" ht="15" customHeight="1" x14ac:dyDescent="0.25">
      <c r="A853" s="15"/>
      <c r="B853" s="31"/>
      <c r="C853" s="6"/>
      <c r="D853" s="4"/>
      <c r="E853" s="220"/>
      <c r="F853" s="4"/>
      <c r="G853" s="8"/>
      <c r="H853" s="9"/>
    </row>
    <row r="854" spans="1:8" ht="15" customHeight="1" x14ac:dyDescent="0.25">
      <c r="A854" s="15"/>
      <c r="B854" s="31"/>
      <c r="C854" s="6"/>
      <c r="D854" s="4"/>
      <c r="E854" s="220"/>
      <c r="F854" s="4"/>
      <c r="G854" s="8"/>
      <c r="H854" s="9"/>
    </row>
    <row r="855" spans="1:8" ht="15" customHeight="1" x14ac:dyDescent="0.25">
      <c r="A855" s="15"/>
      <c r="B855" s="31"/>
      <c r="C855" s="6"/>
      <c r="D855" s="4"/>
      <c r="E855" s="220"/>
      <c r="F855" s="4"/>
      <c r="G855" s="8"/>
      <c r="H855" s="9"/>
    </row>
    <row r="856" spans="1:8" ht="15" customHeight="1" x14ac:dyDescent="0.25">
      <c r="A856" s="15"/>
      <c r="B856" s="31"/>
      <c r="C856" s="6"/>
      <c r="D856" s="4"/>
      <c r="E856" s="220"/>
      <c r="F856" s="4"/>
      <c r="G856" s="8"/>
      <c r="H856" s="9"/>
    </row>
    <row r="857" spans="1:8" ht="15" customHeight="1" x14ac:dyDescent="0.25">
      <c r="A857" s="15"/>
      <c r="B857" s="31"/>
      <c r="C857" s="6"/>
      <c r="D857" s="4"/>
      <c r="E857" s="220"/>
      <c r="F857" s="4"/>
      <c r="G857" s="8"/>
      <c r="H857" s="9"/>
    </row>
    <row r="858" spans="1:8" ht="15" customHeight="1" x14ac:dyDescent="0.25">
      <c r="A858" s="15"/>
      <c r="B858" s="31"/>
      <c r="C858" s="6"/>
      <c r="D858" s="4"/>
      <c r="E858" s="220"/>
      <c r="F858" s="4"/>
      <c r="G858" s="8"/>
      <c r="H858" s="9"/>
    </row>
    <row r="859" spans="1:8" ht="15" customHeight="1" x14ac:dyDescent="0.25">
      <c r="A859" s="15"/>
      <c r="B859" s="31"/>
      <c r="C859" s="6"/>
      <c r="D859" s="4"/>
      <c r="E859" s="220"/>
      <c r="F859" s="4"/>
      <c r="G859" s="8"/>
      <c r="H859" s="9"/>
    </row>
    <row r="860" spans="1:8" ht="15" customHeight="1" x14ac:dyDescent="0.25">
      <c r="A860" s="15"/>
      <c r="B860" s="31"/>
      <c r="C860" s="6"/>
      <c r="D860" s="4"/>
      <c r="E860" s="220"/>
      <c r="F860" s="4"/>
      <c r="G860" s="8"/>
      <c r="H860" s="9"/>
    </row>
    <row r="861" spans="1:8" ht="15" customHeight="1" x14ac:dyDescent="0.25">
      <c r="A861" s="15"/>
      <c r="B861" s="31"/>
      <c r="C861" s="6"/>
      <c r="D861" s="4"/>
      <c r="E861" s="220"/>
      <c r="F861" s="4"/>
      <c r="G861" s="8"/>
      <c r="H861" s="9"/>
    </row>
    <row r="862" spans="1:8" ht="15" customHeight="1" x14ac:dyDescent="0.25">
      <c r="A862" s="15"/>
      <c r="B862" s="31"/>
      <c r="C862" s="6"/>
      <c r="D862" s="4"/>
      <c r="E862" s="220"/>
      <c r="F862" s="4"/>
      <c r="G862" s="8"/>
      <c r="H862" s="9"/>
    </row>
    <row r="863" spans="1:8" ht="15" customHeight="1" x14ac:dyDescent="0.25">
      <c r="A863" s="15"/>
      <c r="B863" s="31"/>
      <c r="C863" s="6"/>
      <c r="D863" s="4"/>
      <c r="E863" s="220"/>
      <c r="F863" s="4"/>
      <c r="G863" s="8"/>
      <c r="H863" s="9"/>
    </row>
    <row r="864" spans="1:8" ht="15" customHeight="1" x14ac:dyDescent="0.25">
      <c r="A864" s="15"/>
      <c r="B864" s="31"/>
      <c r="C864" s="6"/>
      <c r="D864" s="4"/>
      <c r="E864" s="220"/>
      <c r="F864" s="4"/>
      <c r="G864" s="8"/>
      <c r="H864" s="9"/>
    </row>
    <row r="865" spans="1:8" ht="15" customHeight="1" x14ac:dyDescent="0.25">
      <c r="A865" s="15"/>
      <c r="B865" s="31"/>
      <c r="C865" s="6"/>
      <c r="D865" s="4"/>
      <c r="E865" s="220"/>
      <c r="F865" s="4"/>
      <c r="G865" s="8"/>
      <c r="H865" s="9"/>
    </row>
    <row r="866" spans="1:8" ht="15" customHeight="1" x14ac:dyDescent="0.25">
      <c r="A866" s="15"/>
      <c r="B866" s="31"/>
      <c r="C866" s="6"/>
      <c r="D866" s="4"/>
      <c r="E866" s="220"/>
      <c r="F866" s="4"/>
      <c r="G866" s="8"/>
      <c r="H866" s="9"/>
    </row>
    <row r="867" spans="1:8" ht="15" customHeight="1" x14ac:dyDescent="0.25">
      <c r="A867" s="15"/>
      <c r="B867" s="31"/>
      <c r="C867" s="6"/>
      <c r="D867" s="4"/>
      <c r="E867" s="220"/>
      <c r="F867" s="4"/>
      <c r="G867" s="8"/>
      <c r="H867" s="9"/>
    </row>
    <row r="868" spans="1:8" ht="15" customHeight="1" x14ac:dyDescent="0.25">
      <c r="A868" s="15"/>
      <c r="B868" s="31"/>
      <c r="C868" s="6"/>
      <c r="D868" s="4"/>
      <c r="E868" s="220"/>
      <c r="F868" s="4"/>
      <c r="G868" s="8"/>
      <c r="H868" s="9"/>
    </row>
    <row r="869" spans="1:8" ht="15" customHeight="1" x14ac:dyDescent="0.25">
      <c r="A869" s="15"/>
      <c r="B869" s="31"/>
      <c r="C869" s="6"/>
      <c r="D869" s="4"/>
      <c r="E869" s="220"/>
      <c r="F869" s="4"/>
      <c r="G869" s="8"/>
      <c r="H869" s="9"/>
    </row>
    <row r="870" spans="1:8" ht="15" customHeight="1" x14ac:dyDescent="0.25">
      <c r="A870" s="15"/>
      <c r="B870" s="31"/>
      <c r="C870" s="6"/>
      <c r="D870" s="4"/>
      <c r="E870" s="220"/>
      <c r="F870" s="4"/>
      <c r="G870" s="8"/>
      <c r="H870" s="9"/>
    </row>
    <row r="871" spans="1:8" ht="15" customHeight="1" x14ac:dyDescent="0.25">
      <c r="A871" s="15"/>
      <c r="B871" s="31"/>
      <c r="C871" s="6"/>
      <c r="D871" s="4"/>
      <c r="E871" s="220"/>
      <c r="F871" s="4"/>
      <c r="G871" s="8"/>
      <c r="H871" s="9"/>
    </row>
    <row r="872" spans="1:8" ht="15" customHeight="1" x14ac:dyDescent="0.25">
      <c r="A872" s="15"/>
      <c r="B872" s="31"/>
      <c r="C872" s="6"/>
      <c r="D872" s="4"/>
      <c r="E872" s="220"/>
      <c r="F872" s="4"/>
      <c r="G872" s="8"/>
      <c r="H872" s="9"/>
    </row>
    <row r="873" spans="1:8" ht="15" customHeight="1" x14ac:dyDescent="0.25">
      <c r="A873" s="15"/>
      <c r="B873" s="31"/>
      <c r="C873" s="6"/>
      <c r="D873" s="4"/>
      <c r="E873" s="220"/>
      <c r="F873" s="4"/>
      <c r="G873" s="8"/>
      <c r="H873" s="9"/>
    </row>
    <row r="874" spans="1:8" ht="15" customHeight="1" x14ac:dyDescent="0.25">
      <c r="A874" s="15"/>
      <c r="B874" s="31"/>
      <c r="C874" s="6"/>
      <c r="D874" s="4"/>
      <c r="E874" s="220"/>
      <c r="F874" s="4"/>
      <c r="G874" s="8"/>
      <c r="H874" s="9"/>
    </row>
    <row r="875" spans="1:8" ht="15" customHeight="1" x14ac:dyDescent="0.25">
      <c r="A875" s="15"/>
      <c r="B875" s="31"/>
      <c r="C875" s="6"/>
      <c r="D875" s="4"/>
      <c r="E875" s="220"/>
      <c r="F875" s="4"/>
      <c r="G875" s="8"/>
      <c r="H875" s="9"/>
    </row>
    <row r="876" spans="1:8" ht="15" customHeight="1" x14ac:dyDescent="0.25">
      <c r="A876" s="15"/>
      <c r="B876" s="31"/>
      <c r="C876" s="6"/>
      <c r="D876" s="4"/>
      <c r="E876" s="220"/>
      <c r="F876" s="4"/>
      <c r="G876" s="8"/>
      <c r="H876" s="9"/>
    </row>
    <row r="877" spans="1:8" ht="15" customHeight="1" x14ac:dyDescent="0.25">
      <c r="A877" s="15"/>
      <c r="B877" s="31"/>
      <c r="C877" s="6"/>
      <c r="D877" s="4"/>
      <c r="E877" s="220"/>
      <c r="F877" s="4"/>
      <c r="G877" s="8"/>
      <c r="H877" s="9"/>
    </row>
    <row r="878" spans="1:8" ht="15" customHeight="1" x14ac:dyDescent="0.25">
      <c r="A878" s="15"/>
      <c r="B878" s="31"/>
      <c r="C878" s="6"/>
      <c r="D878" s="4"/>
      <c r="E878" s="220"/>
      <c r="F878" s="4"/>
      <c r="G878" s="8"/>
      <c r="H878" s="9"/>
    </row>
    <row r="879" spans="1:8" ht="15" customHeight="1" x14ac:dyDescent="0.25">
      <c r="A879" s="15"/>
      <c r="B879" s="31"/>
      <c r="C879" s="6"/>
      <c r="D879" s="4"/>
      <c r="E879" s="220"/>
      <c r="F879" s="4"/>
      <c r="G879" s="8"/>
      <c r="H879" s="9"/>
    </row>
    <row r="880" spans="1:8" ht="15" customHeight="1" x14ac:dyDescent="0.25">
      <c r="A880" s="15"/>
      <c r="B880" s="31"/>
      <c r="C880" s="6"/>
      <c r="D880" s="4"/>
      <c r="E880" s="220"/>
      <c r="F880" s="4"/>
      <c r="G880" s="8"/>
      <c r="H880" s="9"/>
    </row>
    <row r="881" spans="1:8" ht="15" customHeight="1" x14ac:dyDescent="0.25">
      <c r="A881" s="15"/>
      <c r="B881" s="31"/>
      <c r="C881" s="6"/>
      <c r="D881" s="4"/>
      <c r="E881" s="220"/>
      <c r="F881" s="4"/>
      <c r="G881" s="8"/>
      <c r="H881" s="9"/>
    </row>
    <row r="882" spans="1:8" ht="15" customHeight="1" x14ac:dyDescent="0.25">
      <c r="A882" s="15"/>
      <c r="B882" s="31"/>
      <c r="C882" s="6"/>
      <c r="D882" s="4"/>
      <c r="E882" s="220"/>
      <c r="F882" s="4"/>
      <c r="G882" s="8"/>
      <c r="H882" s="9"/>
    </row>
    <row r="883" spans="1:8" ht="15" customHeight="1" x14ac:dyDescent="0.25">
      <c r="A883" s="15"/>
      <c r="B883" s="31"/>
      <c r="C883" s="6"/>
      <c r="D883" s="4"/>
      <c r="E883" s="220"/>
      <c r="F883" s="4"/>
      <c r="G883" s="8"/>
      <c r="H883" s="9"/>
    </row>
    <row r="884" spans="1:8" ht="15" customHeight="1" x14ac:dyDescent="0.25">
      <c r="A884" s="15"/>
      <c r="B884" s="31"/>
      <c r="C884" s="6"/>
      <c r="D884" s="4"/>
      <c r="E884" s="220"/>
      <c r="F884" s="4"/>
      <c r="G884" s="8"/>
      <c r="H884" s="9"/>
    </row>
    <row r="885" spans="1:8" ht="15" customHeight="1" x14ac:dyDescent="0.25">
      <c r="A885" s="15"/>
      <c r="B885" s="31"/>
      <c r="C885" s="6"/>
      <c r="D885" s="4"/>
      <c r="E885" s="220"/>
      <c r="F885" s="4"/>
      <c r="G885" s="8"/>
      <c r="H885" s="9"/>
    </row>
    <row r="886" spans="1:8" ht="15" customHeight="1" x14ac:dyDescent="0.25">
      <c r="A886" s="15"/>
      <c r="B886" s="31"/>
      <c r="C886" s="6"/>
      <c r="D886" s="4"/>
      <c r="E886" s="220"/>
      <c r="F886" s="4"/>
      <c r="G886" s="8"/>
      <c r="H886" s="9"/>
    </row>
    <row r="887" spans="1:8" ht="15" customHeight="1" x14ac:dyDescent="0.25">
      <c r="A887" s="15"/>
      <c r="B887" s="31"/>
      <c r="C887" s="6"/>
      <c r="D887" s="4"/>
      <c r="E887" s="220"/>
      <c r="F887" s="4"/>
      <c r="G887" s="8"/>
      <c r="H887" s="9"/>
    </row>
    <row r="888" spans="1:8" ht="15" customHeight="1" x14ac:dyDescent="0.25">
      <c r="A888" s="15"/>
      <c r="B888" s="31"/>
      <c r="C888" s="6"/>
      <c r="D888" s="4"/>
      <c r="E888" s="220"/>
      <c r="F888" s="4"/>
      <c r="G888" s="8"/>
      <c r="H888" s="9"/>
    </row>
    <row r="889" spans="1:8" ht="15" customHeight="1" x14ac:dyDescent="0.25">
      <c r="A889" s="15"/>
      <c r="B889" s="31"/>
      <c r="C889" s="6"/>
      <c r="D889" s="4"/>
      <c r="E889" s="220"/>
      <c r="F889" s="4"/>
      <c r="G889" s="8"/>
      <c r="H889" s="9"/>
    </row>
    <row r="890" spans="1:8" ht="15" customHeight="1" x14ac:dyDescent="0.25">
      <c r="A890" s="15"/>
      <c r="B890" s="31"/>
      <c r="C890" s="6"/>
      <c r="D890" s="4"/>
      <c r="E890" s="220"/>
      <c r="F890" s="4"/>
      <c r="G890" s="8"/>
      <c r="H890" s="9"/>
    </row>
    <row r="891" spans="1:8" ht="15" customHeight="1" x14ac:dyDescent="0.25">
      <c r="A891" s="15"/>
      <c r="B891" s="31"/>
      <c r="C891" s="6"/>
      <c r="D891" s="4"/>
      <c r="E891" s="220"/>
      <c r="F891" s="4"/>
      <c r="G891" s="8"/>
      <c r="H891" s="9"/>
    </row>
    <row r="892" spans="1:8" ht="15" customHeight="1" x14ac:dyDescent="0.25">
      <c r="A892" s="15"/>
      <c r="B892" s="31"/>
      <c r="C892" s="6"/>
      <c r="D892" s="4"/>
      <c r="E892" s="220"/>
      <c r="F892" s="4"/>
      <c r="G892" s="8"/>
      <c r="H892" s="9"/>
    </row>
    <row r="893" spans="1:8" ht="15" customHeight="1" x14ac:dyDescent="0.25">
      <c r="A893" s="15"/>
      <c r="B893" s="31"/>
      <c r="C893" s="6"/>
      <c r="D893" s="4"/>
      <c r="E893" s="220"/>
      <c r="F893" s="4"/>
      <c r="G893" s="8"/>
      <c r="H893" s="9"/>
    </row>
    <row r="894" spans="1:8" ht="15" customHeight="1" x14ac:dyDescent="0.25">
      <c r="A894" s="15"/>
      <c r="B894" s="31"/>
      <c r="C894" s="6"/>
      <c r="D894" s="4"/>
      <c r="E894" s="220"/>
      <c r="F894" s="4"/>
      <c r="G894" s="8"/>
      <c r="H894" s="9"/>
    </row>
    <row r="895" spans="1:8" ht="15" customHeight="1" x14ac:dyDescent="0.25">
      <c r="A895" s="15"/>
      <c r="B895" s="31"/>
      <c r="C895" s="6"/>
      <c r="D895" s="4"/>
      <c r="E895" s="220"/>
      <c r="F895" s="4"/>
      <c r="G895" s="8"/>
      <c r="H895" s="9"/>
    </row>
    <row r="896" spans="1:8" ht="15" customHeight="1" x14ac:dyDescent="0.25">
      <c r="A896" s="15"/>
      <c r="B896" s="31"/>
      <c r="C896" s="6"/>
      <c r="D896" s="4"/>
      <c r="E896" s="220"/>
      <c r="F896" s="4"/>
      <c r="G896" s="8"/>
      <c r="H896" s="9"/>
    </row>
    <row r="897" spans="1:8" ht="15" customHeight="1" x14ac:dyDescent="0.25">
      <c r="A897" s="15"/>
      <c r="B897" s="31"/>
      <c r="C897" s="6"/>
      <c r="D897" s="4"/>
      <c r="E897" s="220"/>
      <c r="F897" s="4"/>
      <c r="G897" s="8"/>
      <c r="H897" s="9"/>
    </row>
    <row r="898" spans="1:8" ht="15" customHeight="1" x14ac:dyDescent="0.25">
      <c r="A898" s="15"/>
      <c r="B898" s="31"/>
      <c r="C898" s="6"/>
      <c r="D898" s="4"/>
      <c r="E898" s="220"/>
      <c r="F898" s="4"/>
      <c r="G898" s="8"/>
      <c r="H898" s="9"/>
    </row>
    <row r="899" spans="1:8" ht="15" customHeight="1" x14ac:dyDescent="0.25">
      <c r="A899" s="15"/>
      <c r="B899" s="31"/>
      <c r="C899" s="6"/>
      <c r="D899" s="4"/>
      <c r="E899" s="220"/>
      <c r="F899" s="4"/>
      <c r="G899" s="8"/>
      <c r="H899" s="9"/>
    </row>
    <row r="900" spans="1:8" ht="15" customHeight="1" x14ac:dyDescent="0.25">
      <c r="A900" s="15"/>
      <c r="B900" s="31"/>
      <c r="C900" s="6"/>
      <c r="D900" s="4"/>
      <c r="E900" s="220"/>
      <c r="F900" s="4"/>
      <c r="G900" s="8"/>
      <c r="H900" s="9"/>
    </row>
    <row r="901" spans="1:8" ht="15" customHeight="1" x14ac:dyDescent="0.25">
      <c r="A901" s="15"/>
      <c r="B901" s="31"/>
      <c r="C901" s="6"/>
      <c r="D901" s="4"/>
      <c r="E901" s="220"/>
      <c r="F901" s="4"/>
      <c r="G901" s="8"/>
      <c r="H901" s="9"/>
    </row>
    <row r="902" spans="1:8" ht="15" customHeight="1" x14ac:dyDescent="0.25">
      <c r="A902" s="15"/>
      <c r="B902" s="31"/>
      <c r="C902" s="6"/>
      <c r="D902" s="4"/>
      <c r="E902" s="220"/>
      <c r="F902" s="4"/>
      <c r="G902" s="8"/>
      <c r="H902" s="9"/>
    </row>
    <row r="903" spans="1:8" ht="15" customHeight="1" x14ac:dyDescent="0.25">
      <c r="A903" s="15"/>
      <c r="B903" s="31"/>
      <c r="C903" s="6"/>
      <c r="D903" s="4"/>
      <c r="E903" s="220"/>
      <c r="F903" s="4"/>
      <c r="G903" s="8"/>
      <c r="H903" s="9"/>
    </row>
    <row r="904" spans="1:8" ht="15" customHeight="1" x14ac:dyDescent="0.25">
      <c r="A904" s="15"/>
      <c r="B904" s="31"/>
      <c r="C904" s="6"/>
      <c r="D904" s="4"/>
      <c r="E904" s="220"/>
      <c r="F904" s="4"/>
      <c r="G904" s="8"/>
      <c r="H904" s="9"/>
    </row>
    <row r="905" spans="1:8" ht="15" customHeight="1" x14ac:dyDescent="0.25">
      <c r="A905" s="15"/>
      <c r="B905" s="31"/>
      <c r="C905" s="6"/>
      <c r="D905" s="4"/>
      <c r="E905" s="220"/>
      <c r="F905" s="4"/>
      <c r="G905" s="8"/>
      <c r="H905" s="9"/>
    </row>
    <row r="906" spans="1:8" ht="15" customHeight="1" x14ac:dyDescent="0.25">
      <c r="A906" s="15"/>
      <c r="B906" s="31"/>
      <c r="C906" s="6"/>
      <c r="D906" s="4"/>
      <c r="E906" s="220"/>
      <c r="F906" s="4"/>
      <c r="G906" s="8"/>
      <c r="H906" s="9"/>
    </row>
    <row r="907" spans="1:8" ht="15" customHeight="1" x14ac:dyDescent="0.25">
      <c r="A907" s="15"/>
      <c r="B907" s="31"/>
      <c r="C907" s="6"/>
      <c r="D907" s="4"/>
      <c r="E907" s="220"/>
      <c r="F907" s="4"/>
      <c r="G907" s="8"/>
      <c r="H907" s="9"/>
    </row>
    <row r="908" spans="1:8" ht="15" customHeight="1" x14ac:dyDescent="0.25">
      <c r="A908" s="15"/>
      <c r="B908" s="31"/>
      <c r="C908" s="6"/>
      <c r="D908" s="4"/>
      <c r="E908" s="220"/>
      <c r="F908" s="4"/>
      <c r="G908" s="8"/>
      <c r="H908" s="9"/>
    </row>
    <row r="909" spans="1:8" ht="15" customHeight="1" x14ac:dyDescent="0.25">
      <c r="A909" s="15"/>
      <c r="B909" s="31"/>
      <c r="C909" s="6"/>
      <c r="D909" s="4"/>
      <c r="E909" s="220"/>
      <c r="F909" s="4"/>
      <c r="G909" s="8"/>
      <c r="H909" s="9"/>
    </row>
    <row r="910" spans="1:8" ht="15" customHeight="1" x14ac:dyDescent="0.25">
      <c r="A910" s="15"/>
      <c r="B910" s="31"/>
      <c r="C910" s="6"/>
      <c r="D910" s="4"/>
      <c r="E910" s="220"/>
      <c r="F910" s="4"/>
      <c r="G910" s="8"/>
      <c r="H910" s="9"/>
    </row>
    <row r="911" spans="1:8" ht="15" customHeight="1" x14ac:dyDescent="0.25">
      <c r="A911" s="15"/>
      <c r="B911" s="31"/>
      <c r="C911" s="6"/>
      <c r="D911" s="4"/>
      <c r="E911" s="220"/>
      <c r="F911" s="4"/>
      <c r="G911" s="8"/>
      <c r="H911" s="9"/>
    </row>
    <row r="912" spans="1:8" ht="15" customHeight="1" x14ac:dyDescent="0.25">
      <c r="A912" s="15"/>
      <c r="B912" s="31"/>
      <c r="C912" s="6"/>
      <c r="D912" s="4"/>
      <c r="E912" s="220"/>
      <c r="F912" s="4"/>
      <c r="G912" s="8"/>
      <c r="H912" s="9"/>
    </row>
    <row r="913" spans="1:8" ht="15" customHeight="1" x14ac:dyDescent="0.25">
      <c r="A913" s="15"/>
      <c r="B913" s="31"/>
      <c r="C913" s="6"/>
      <c r="D913" s="4"/>
      <c r="E913" s="220"/>
      <c r="F913" s="4"/>
      <c r="G913" s="8"/>
      <c r="H913" s="9"/>
    </row>
    <row r="914" spans="1:8" ht="15" customHeight="1" x14ac:dyDescent="0.25">
      <c r="A914" s="15"/>
      <c r="B914" s="31"/>
      <c r="C914" s="6"/>
      <c r="D914" s="4"/>
      <c r="E914" s="220"/>
      <c r="F914" s="4"/>
      <c r="G914" s="8"/>
      <c r="H914" s="9"/>
    </row>
    <row r="915" spans="1:8" ht="15" customHeight="1" x14ac:dyDescent="0.25">
      <c r="A915" s="15"/>
      <c r="B915" s="31"/>
      <c r="C915" s="6"/>
      <c r="D915" s="4"/>
      <c r="E915" s="220"/>
      <c r="F915" s="4"/>
      <c r="G915" s="8"/>
      <c r="H915" s="9"/>
    </row>
    <row r="916" spans="1:8" ht="15" customHeight="1" x14ac:dyDescent="0.25">
      <c r="A916" s="15"/>
      <c r="B916" s="31"/>
      <c r="C916" s="6"/>
      <c r="D916" s="4"/>
      <c r="E916" s="220"/>
      <c r="F916" s="4"/>
      <c r="G916" s="8"/>
      <c r="H916" s="9"/>
    </row>
    <row r="917" spans="1:8" ht="15" customHeight="1" x14ac:dyDescent="0.25">
      <c r="A917" s="15"/>
      <c r="B917" s="31"/>
      <c r="C917" s="6"/>
      <c r="D917" s="4"/>
      <c r="E917" s="220"/>
      <c r="F917" s="4"/>
      <c r="G917" s="8"/>
      <c r="H917" s="9"/>
    </row>
    <row r="918" spans="1:8" ht="15" customHeight="1" x14ac:dyDescent="0.25">
      <c r="A918" s="15"/>
      <c r="B918" s="31"/>
      <c r="C918" s="6"/>
      <c r="D918" s="4"/>
      <c r="E918" s="220"/>
      <c r="F918" s="4"/>
      <c r="G918" s="8"/>
      <c r="H918" s="9"/>
    </row>
    <row r="919" spans="1:8" ht="15" customHeight="1" x14ac:dyDescent="0.25">
      <c r="A919" s="15"/>
      <c r="B919" s="31"/>
      <c r="C919" s="6"/>
      <c r="D919" s="4"/>
      <c r="E919" s="220"/>
      <c r="F919" s="4"/>
      <c r="G919" s="8"/>
      <c r="H919" s="9"/>
    </row>
    <row r="920" spans="1:8" ht="15" customHeight="1" x14ac:dyDescent="0.25">
      <c r="A920" s="15"/>
      <c r="B920" s="31"/>
      <c r="C920" s="6"/>
      <c r="D920" s="4"/>
      <c r="E920" s="220"/>
      <c r="F920" s="4"/>
      <c r="G920" s="8"/>
      <c r="H920" s="9"/>
    </row>
    <row r="921" spans="1:8" ht="15" customHeight="1" x14ac:dyDescent="0.25">
      <c r="A921" s="15"/>
      <c r="B921" s="31"/>
      <c r="C921" s="6"/>
      <c r="D921" s="4"/>
      <c r="E921" s="220"/>
      <c r="F921" s="4"/>
      <c r="G921" s="8"/>
      <c r="H921" s="9"/>
    </row>
    <row r="922" spans="1:8" ht="15" customHeight="1" x14ac:dyDescent="0.25">
      <c r="A922" s="15"/>
      <c r="B922" s="31"/>
      <c r="C922" s="6"/>
      <c r="D922" s="4"/>
      <c r="E922" s="220"/>
      <c r="F922" s="4"/>
      <c r="G922" s="8"/>
      <c r="H922" s="9"/>
    </row>
    <row r="923" spans="1:8" ht="15" customHeight="1" x14ac:dyDescent="0.25">
      <c r="A923" s="15"/>
      <c r="B923" s="31"/>
      <c r="C923" s="6"/>
      <c r="D923" s="4"/>
      <c r="E923" s="220"/>
      <c r="F923" s="4"/>
      <c r="G923" s="8"/>
      <c r="H923" s="9"/>
    </row>
    <row r="924" spans="1:8" ht="15" customHeight="1" x14ac:dyDescent="0.25">
      <c r="A924" s="15"/>
      <c r="B924" s="31"/>
      <c r="C924" s="6"/>
      <c r="D924" s="4"/>
      <c r="E924" s="220"/>
      <c r="F924" s="4"/>
      <c r="G924" s="8"/>
      <c r="H924" s="9"/>
    </row>
    <row r="925" spans="1:8" ht="15" customHeight="1" x14ac:dyDescent="0.25">
      <c r="A925" s="15"/>
      <c r="B925" s="31"/>
      <c r="C925" s="6"/>
      <c r="D925" s="4"/>
      <c r="E925" s="220"/>
      <c r="F925" s="4"/>
      <c r="G925" s="8"/>
      <c r="H925" s="9"/>
    </row>
    <row r="926" spans="1:8" ht="15" customHeight="1" x14ac:dyDescent="0.25">
      <c r="A926" s="15"/>
      <c r="B926" s="31"/>
      <c r="C926" s="6"/>
      <c r="D926" s="4"/>
      <c r="E926" s="220"/>
      <c r="F926" s="4"/>
      <c r="G926" s="8"/>
      <c r="H926" s="9"/>
    </row>
    <row r="927" spans="1:8" ht="15" customHeight="1" x14ac:dyDescent="0.25">
      <c r="A927" s="15"/>
      <c r="B927" s="31"/>
      <c r="C927" s="6"/>
      <c r="D927" s="4"/>
      <c r="E927" s="220"/>
      <c r="F927" s="4"/>
      <c r="G927" s="8"/>
      <c r="H927" s="9"/>
    </row>
    <row r="928" spans="1:8" ht="15" customHeight="1" x14ac:dyDescent="0.25">
      <c r="A928" s="15"/>
      <c r="B928" s="31"/>
      <c r="C928" s="6"/>
      <c r="D928" s="4"/>
      <c r="E928" s="220"/>
      <c r="F928" s="4"/>
      <c r="G928" s="8"/>
      <c r="H928" s="9"/>
    </row>
    <row r="929" spans="1:8" ht="15" customHeight="1" x14ac:dyDescent="0.25">
      <c r="A929" s="15"/>
      <c r="B929" s="31"/>
      <c r="C929" s="6"/>
      <c r="D929" s="4"/>
      <c r="E929" s="220"/>
      <c r="F929" s="4"/>
      <c r="G929" s="8"/>
      <c r="H929" s="9"/>
    </row>
    <row r="930" spans="1:8" ht="15" customHeight="1" x14ac:dyDescent="0.25">
      <c r="A930" s="15"/>
      <c r="B930" s="31"/>
      <c r="C930" s="6"/>
      <c r="D930" s="4"/>
      <c r="E930" s="220"/>
      <c r="F930" s="4"/>
      <c r="G930" s="8"/>
      <c r="H930" s="9"/>
    </row>
    <row r="931" spans="1:8" ht="15" customHeight="1" x14ac:dyDescent="0.25">
      <c r="A931" s="15"/>
      <c r="B931" s="31"/>
      <c r="C931" s="6"/>
      <c r="D931" s="4"/>
      <c r="E931" s="220"/>
      <c r="F931" s="4"/>
      <c r="G931" s="8"/>
      <c r="H931" s="9"/>
    </row>
    <row r="932" spans="1:8" ht="15" customHeight="1" x14ac:dyDescent="0.25">
      <c r="A932" s="15"/>
      <c r="B932" s="31"/>
      <c r="C932" s="6"/>
      <c r="D932" s="4"/>
      <c r="E932" s="220"/>
      <c r="F932" s="4"/>
      <c r="G932" s="8"/>
      <c r="H932" s="9"/>
    </row>
    <row r="933" spans="1:8" ht="15" customHeight="1" x14ac:dyDescent="0.25">
      <c r="A933" s="15"/>
      <c r="B933" s="31"/>
      <c r="C933" s="6"/>
      <c r="D933" s="4"/>
      <c r="E933" s="220"/>
      <c r="F933" s="4"/>
      <c r="G933" s="8"/>
      <c r="H933" s="9"/>
    </row>
    <row r="934" spans="1:8" ht="15" customHeight="1" x14ac:dyDescent="0.25">
      <c r="A934" s="15"/>
      <c r="B934" s="31"/>
      <c r="C934" s="6"/>
      <c r="D934" s="4"/>
      <c r="E934" s="220"/>
      <c r="F934" s="4"/>
      <c r="G934" s="8"/>
      <c r="H934" s="9"/>
    </row>
    <row r="935" spans="1:8" ht="15" customHeight="1" x14ac:dyDescent="0.25">
      <c r="A935" s="15"/>
      <c r="B935" s="31"/>
      <c r="C935" s="6"/>
      <c r="D935" s="4"/>
      <c r="E935" s="220"/>
      <c r="F935" s="4"/>
      <c r="G935" s="8"/>
      <c r="H935" s="9"/>
    </row>
    <row r="936" spans="1:8" ht="15" customHeight="1" x14ac:dyDescent="0.25">
      <c r="A936" s="15"/>
      <c r="B936" s="31"/>
      <c r="C936" s="6"/>
      <c r="D936" s="4"/>
      <c r="E936" s="220"/>
      <c r="F936" s="4"/>
      <c r="G936" s="8"/>
      <c r="H936" s="9"/>
    </row>
    <row r="937" spans="1:8" ht="15" customHeight="1" x14ac:dyDescent="0.25">
      <c r="A937" s="15"/>
      <c r="B937" s="31"/>
      <c r="C937" s="6"/>
      <c r="D937" s="4"/>
      <c r="E937" s="220"/>
      <c r="F937" s="4"/>
      <c r="G937" s="8"/>
      <c r="H937" s="9"/>
    </row>
    <row r="938" spans="1:8" ht="15" customHeight="1" x14ac:dyDescent="0.25">
      <c r="A938" s="15"/>
      <c r="B938" s="31"/>
      <c r="C938" s="6"/>
      <c r="D938" s="4"/>
      <c r="E938" s="220"/>
      <c r="F938" s="4"/>
      <c r="G938" s="8"/>
      <c r="H938" s="9"/>
    </row>
    <row r="939" spans="1:8" ht="15" customHeight="1" x14ac:dyDescent="0.25">
      <c r="A939" s="15"/>
      <c r="B939" s="31"/>
      <c r="C939" s="6"/>
      <c r="D939" s="4"/>
      <c r="E939" s="220"/>
      <c r="F939" s="4"/>
      <c r="G939" s="8"/>
      <c r="H939" s="9"/>
    </row>
    <row r="940" spans="1:8" ht="15" customHeight="1" x14ac:dyDescent="0.25">
      <c r="A940" s="15"/>
      <c r="B940" s="31"/>
      <c r="C940" s="6"/>
      <c r="D940" s="4"/>
      <c r="E940" s="220"/>
      <c r="F940" s="4"/>
      <c r="G940" s="8"/>
      <c r="H940" s="9"/>
    </row>
    <row r="941" spans="1:8" ht="15" customHeight="1" x14ac:dyDescent="0.25">
      <c r="A941" s="15"/>
      <c r="B941" s="31"/>
      <c r="C941" s="6"/>
      <c r="D941" s="4"/>
      <c r="E941" s="220"/>
      <c r="F941" s="4"/>
      <c r="G941" s="8"/>
      <c r="H941" s="9"/>
    </row>
    <row r="942" spans="1:8" ht="15" customHeight="1" x14ac:dyDescent="0.25">
      <c r="A942" s="15"/>
      <c r="B942" s="31"/>
      <c r="C942" s="6"/>
      <c r="D942" s="4"/>
      <c r="E942" s="220"/>
      <c r="F942" s="4"/>
      <c r="G942" s="8"/>
      <c r="H942" s="9"/>
    </row>
    <row r="943" spans="1:8" ht="15" customHeight="1" x14ac:dyDescent="0.25">
      <c r="A943" s="15"/>
      <c r="B943" s="31"/>
      <c r="C943" s="6"/>
      <c r="D943" s="4"/>
      <c r="E943" s="220"/>
      <c r="F943" s="4"/>
      <c r="G943" s="8"/>
      <c r="H943" s="9"/>
    </row>
    <row r="944" spans="1:8" ht="15" customHeight="1" x14ac:dyDescent="0.25">
      <c r="A944" s="15"/>
      <c r="B944" s="31"/>
      <c r="C944" s="6"/>
      <c r="D944" s="4"/>
      <c r="E944" s="220"/>
      <c r="F944" s="4"/>
      <c r="G944" s="8"/>
      <c r="H944" s="9"/>
    </row>
    <row r="945" spans="1:8" ht="15" customHeight="1" x14ac:dyDescent="0.25">
      <c r="A945" s="15"/>
      <c r="B945" s="31"/>
      <c r="C945" s="6"/>
      <c r="D945" s="4"/>
      <c r="E945" s="220"/>
      <c r="F945" s="4"/>
      <c r="G945" s="8"/>
      <c r="H945" s="9"/>
    </row>
    <row r="946" spans="1:8" ht="15" customHeight="1" x14ac:dyDescent="0.25">
      <c r="A946" s="15"/>
      <c r="B946" s="31"/>
      <c r="C946" s="6"/>
      <c r="D946" s="4"/>
      <c r="E946" s="220"/>
      <c r="F946" s="4"/>
      <c r="G946" s="8"/>
      <c r="H946" s="9"/>
    </row>
    <row r="947" spans="1:8" ht="15" customHeight="1" x14ac:dyDescent="0.25">
      <c r="A947" s="15"/>
      <c r="B947" s="31"/>
      <c r="C947" s="6"/>
      <c r="D947" s="4"/>
      <c r="E947" s="220"/>
      <c r="F947" s="4"/>
      <c r="G947" s="8"/>
      <c r="H947" s="9"/>
    </row>
    <row r="948" spans="1:8" ht="15" customHeight="1" x14ac:dyDescent="0.25">
      <c r="A948" s="15"/>
      <c r="B948" s="31"/>
      <c r="C948" s="6"/>
      <c r="D948" s="4"/>
      <c r="E948" s="220"/>
      <c r="F948" s="4"/>
      <c r="G948" s="8"/>
      <c r="H948" s="9"/>
    </row>
    <row r="949" spans="1:8" ht="15" customHeight="1" x14ac:dyDescent="0.25">
      <c r="A949" s="15"/>
      <c r="B949" s="31"/>
      <c r="C949" s="6"/>
      <c r="D949" s="4"/>
      <c r="E949" s="220"/>
      <c r="F949" s="4"/>
      <c r="G949" s="8"/>
      <c r="H949" s="9"/>
    </row>
    <row r="950" spans="1:8" ht="15" customHeight="1" x14ac:dyDescent="0.25">
      <c r="A950" s="15"/>
      <c r="B950" s="31"/>
      <c r="C950" s="6"/>
      <c r="D950" s="4"/>
      <c r="E950" s="220"/>
      <c r="F950" s="4"/>
      <c r="G950" s="8"/>
      <c r="H950" s="9"/>
    </row>
    <row r="951" spans="1:8" ht="15" customHeight="1" x14ac:dyDescent="0.25">
      <c r="A951" s="15"/>
      <c r="B951" s="31"/>
      <c r="C951" s="6"/>
      <c r="D951" s="4"/>
      <c r="E951" s="220"/>
      <c r="F951" s="4"/>
      <c r="G951" s="8"/>
      <c r="H951" s="9"/>
    </row>
    <row r="952" spans="1:8" ht="15" customHeight="1" x14ac:dyDescent="0.25">
      <c r="A952" s="15"/>
      <c r="B952" s="31"/>
      <c r="C952" s="6"/>
      <c r="D952" s="4"/>
      <c r="E952" s="220"/>
      <c r="F952" s="4"/>
      <c r="G952" s="8"/>
      <c r="H952" s="9"/>
    </row>
    <row r="953" spans="1:8" ht="15" customHeight="1" x14ac:dyDescent="0.25">
      <c r="A953" s="15"/>
      <c r="B953" s="31"/>
      <c r="C953" s="6"/>
      <c r="D953" s="4"/>
      <c r="E953" s="220"/>
      <c r="F953" s="4"/>
      <c r="G953" s="8"/>
      <c r="H953" s="9"/>
    </row>
    <row r="954" spans="1:8" ht="15" customHeight="1" x14ac:dyDescent="0.25">
      <c r="A954" s="15"/>
      <c r="B954" s="31"/>
      <c r="C954" s="6"/>
      <c r="D954" s="4"/>
      <c r="E954" s="220"/>
      <c r="F954" s="4"/>
      <c r="G954" s="8"/>
      <c r="H954" s="9"/>
    </row>
    <row r="955" spans="1:8" ht="15" customHeight="1" x14ac:dyDescent="0.25">
      <c r="A955" s="15"/>
      <c r="B955" s="31"/>
      <c r="C955" s="6"/>
      <c r="D955" s="4"/>
      <c r="E955" s="220"/>
      <c r="F955" s="4"/>
      <c r="G955" s="8"/>
      <c r="H955" s="9"/>
    </row>
    <row r="956" spans="1:8" ht="15" customHeight="1" x14ac:dyDescent="0.25">
      <c r="A956" s="15"/>
      <c r="B956" s="31"/>
      <c r="C956" s="6"/>
      <c r="D956" s="4"/>
      <c r="E956" s="220"/>
      <c r="F956" s="4"/>
      <c r="G956" s="8"/>
      <c r="H956" s="9"/>
    </row>
    <row r="957" spans="1:8" ht="15" customHeight="1" x14ac:dyDescent="0.25">
      <c r="A957" s="15"/>
      <c r="B957" s="31"/>
      <c r="C957" s="6"/>
      <c r="D957" s="4"/>
      <c r="E957" s="220"/>
      <c r="F957" s="4"/>
      <c r="G957" s="8"/>
      <c r="H957" s="9"/>
    </row>
    <row r="958" spans="1:8" ht="15" customHeight="1" x14ac:dyDescent="0.25">
      <c r="A958" s="15"/>
      <c r="B958" s="31"/>
      <c r="C958" s="6"/>
      <c r="D958" s="4"/>
      <c r="E958" s="220"/>
      <c r="F958" s="4"/>
      <c r="G958" s="8"/>
      <c r="H958" s="9"/>
    </row>
    <row r="959" spans="1:8" ht="15" customHeight="1" x14ac:dyDescent="0.25">
      <c r="A959" s="15"/>
      <c r="B959" s="31"/>
      <c r="C959" s="6"/>
      <c r="D959" s="4"/>
      <c r="E959" s="220"/>
      <c r="F959" s="4"/>
      <c r="G959" s="8"/>
      <c r="H959" s="9"/>
    </row>
    <row r="960" spans="1:8" ht="15" customHeight="1" x14ac:dyDescent="0.25">
      <c r="A960" s="15"/>
      <c r="B960" s="31"/>
      <c r="C960" s="6"/>
      <c r="D960" s="4"/>
      <c r="E960" s="220"/>
      <c r="F960" s="4"/>
      <c r="G960" s="8"/>
      <c r="H960" s="9"/>
    </row>
    <row r="961" spans="1:8" ht="15" customHeight="1" x14ac:dyDescent="0.25">
      <c r="A961" s="15"/>
      <c r="B961" s="31"/>
      <c r="C961" s="6"/>
      <c r="D961" s="4"/>
      <c r="E961" s="220"/>
      <c r="F961" s="4"/>
      <c r="G961" s="8"/>
      <c r="H961" s="9"/>
    </row>
    <row r="962" spans="1:8" ht="15" customHeight="1" x14ac:dyDescent="0.25">
      <c r="A962" s="15"/>
      <c r="B962" s="31"/>
      <c r="C962" s="6"/>
      <c r="D962" s="4"/>
      <c r="E962" s="220"/>
      <c r="F962" s="4"/>
      <c r="G962" s="8"/>
      <c r="H962" s="9"/>
    </row>
    <row r="963" spans="1:8" ht="15" customHeight="1" x14ac:dyDescent="0.25">
      <c r="A963" s="15"/>
      <c r="B963" s="31"/>
      <c r="C963" s="6"/>
      <c r="D963" s="4"/>
      <c r="E963" s="220"/>
      <c r="F963" s="4"/>
      <c r="G963" s="8"/>
      <c r="H963" s="9"/>
    </row>
    <row r="964" spans="1:8" ht="15" customHeight="1" x14ac:dyDescent="0.25">
      <c r="A964" s="15"/>
      <c r="B964" s="31"/>
      <c r="C964" s="6"/>
      <c r="D964" s="4"/>
      <c r="E964" s="220"/>
      <c r="F964" s="4"/>
      <c r="G964" s="8"/>
      <c r="H964" s="9"/>
    </row>
    <row r="965" spans="1:8" ht="15" customHeight="1" x14ac:dyDescent="0.25">
      <c r="A965" s="15"/>
      <c r="B965" s="31"/>
      <c r="C965" s="6"/>
      <c r="D965" s="4"/>
      <c r="E965" s="220"/>
      <c r="F965" s="4"/>
      <c r="G965" s="8"/>
      <c r="H965" s="9"/>
    </row>
    <row r="966" spans="1:8" ht="15" customHeight="1" x14ac:dyDescent="0.25">
      <c r="A966" s="15"/>
      <c r="B966" s="31"/>
      <c r="C966" s="6"/>
      <c r="D966" s="4"/>
      <c r="E966" s="220"/>
      <c r="F966" s="4"/>
      <c r="G966" s="8"/>
      <c r="H966" s="9"/>
    </row>
    <row r="967" spans="1:8" ht="15" customHeight="1" x14ac:dyDescent="0.25">
      <c r="A967" s="15"/>
      <c r="B967" s="31"/>
      <c r="C967" s="6"/>
      <c r="D967" s="4"/>
      <c r="E967" s="220"/>
      <c r="F967" s="4"/>
      <c r="G967" s="8"/>
      <c r="H967" s="9"/>
    </row>
    <row r="968" spans="1:8" ht="15" customHeight="1" x14ac:dyDescent="0.25">
      <c r="A968" s="15"/>
      <c r="B968" s="31"/>
      <c r="C968" s="6"/>
      <c r="D968" s="4"/>
      <c r="E968" s="220"/>
      <c r="F968" s="4"/>
      <c r="G968" s="8"/>
      <c r="H968" s="9"/>
    </row>
    <row r="969" spans="1:8" ht="15" customHeight="1" x14ac:dyDescent="0.25">
      <c r="A969" s="15"/>
      <c r="B969" s="31"/>
      <c r="C969" s="6"/>
      <c r="D969" s="4"/>
      <c r="E969" s="220"/>
      <c r="F969" s="4"/>
      <c r="G969" s="8"/>
      <c r="H969" s="9"/>
    </row>
    <row r="970" spans="1:8" ht="15" customHeight="1" x14ac:dyDescent="0.25">
      <c r="A970" s="15"/>
      <c r="B970" s="31"/>
      <c r="C970" s="6"/>
      <c r="D970" s="4"/>
      <c r="E970" s="220"/>
      <c r="F970" s="4"/>
      <c r="G970" s="8"/>
      <c r="H970" s="9"/>
    </row>
    <row r="971" spans="1:8" ht="15" customHeight="1" x14ac:dyDescent="0.25">
      <c r="A971" s="15"/>
      <c r="B971" s="31"/>
      <c r="C971" s="6"/>
      <c r="D971" s="4"/>
      <c r="E971" s="220"/>
      <c r="F971" s="4"/>
      <c r="G971" s="8"/>
      <c r="H971" s="9"/>
    </row>
    <row r="972" spans="1:8" ht="15" customHeight="1" x14ac:dyDescent="0.25">
      <c r="A972" s="15"/>
      <c r="B972" s="31"/>
      <c r="C972" s="6"/>
      <c r="D972" s="4"/>
      <c r="E972" s="220"/>
      <c r="F972" s="4"/>
      <c r="G972" s="8"/>
      <c r="H972" s="9"/>
    </row>
    <row r="973" spans="1:8" ht="15" customHeight="1" x14ac:dyDescent="0.25">
      <c r="A973" s="15"/>
      <c r="B973" s="31"/>
      <c r="C973" s="6"/>
      <c r="D973" s="4"/>
      <c r="E973" s="220"/>
      <c r="F973" s="4"/>
      <c r="G973" s="8"/>
      <c r="H973" s="9"/>
    </row>
    <row r="974" spans="1:8" ht="15" customHeight="1" x14ac:dyDescent="0.25">
      <c r="A974" s="15"/>
      <c r="B974" s="31"/>
      <c r="C974" s="6"/>
      <c r="D974" s="4"/>
      <c r="E974" s="220"/>
      <c r="F974" s="4"/>
      <c r="G974" s="8"/>
      <c r="H974" s="9"/>
    </row>
    <row r="975" spans="1:8" ht="15" customHeight="1" x14ac:dyDescent="0.25">
      <c r="A975" s="15"/>
      <c r="B975" s="31"/>
      <c r="C975" s="6"/>
      <c r="D975" s="4"/>
      <c r="E975" s="220"/>
      <c r="F975" s="4"/>
      <c r="G975" s="8"/>
      <c r="H975" s="9"/>
    </row>
    <row r="976" spans="1:8" ht="15" customHeight="1" x14ac:dyDescent="0.25">
      <c r="A976" s="15"/>
      <c r="B976" s="31"/>
      <c r="C976" s="6"/>
      <c r="D976" s="4"/>
      <c r="E976" s="220"/>
      <c r="F976" s="4"/>
      <c r="G976" s="8"/>
      <c r="H976" s="9"/>
    </row>
    <row r="977" spans="1:8" ht="15" customHeight="1" x14ac:dyDescent="0.25">
      <c r="A977" s="15"/>
      <c r="B977" s="31"/>
      <c r="C977" s="6"/>
      <c r="D977" s="4"/>
      <c r="E977" s="220"/>
      <c r="F977" s="4"/>
      <c r="G977" s="8"/>
      <c r="H977" s="9"/>
    </row>
    <row r="978" spans="1:8" ht="15" customHeight="1" x14ac:dyDescent="0.25">
      <c r="A978" s="15"/>
      <c r="B978" s="31"/>
      <c r="C978" s="6"/>
      <c r="D978" s="4"/>
      <c r="E978" s="220"/>
      <c r="F978" s="4"/>
      <c r="G978" s="8"/>
      <c r="H978" s="9"/>
    </row>
    <row r="979" spans="1:8" ht="15" customHeight="1" x14ac:dyDescent="0.25">
      <c r="A979" s="15"/>
      <c r="B979" s="31"/>
      <c r="C979" s="6"/>
      <c r="D979" s="4"/>
      <c r="E979" s="220"/>
      <c r="F979" s="4"/>
      <c r="G979" s="8"/>
      <c r="H979" s="9"/>
    </row>
    <row r="980" spans="1:8" ht="15" customHeight="1" x14ac:dyDescent="0.25">
      <c r="A980" s="15"/>
      <c r="B980" s="31"/>
      <c r="C980" s="6"/>
      <c r="D980" s="4"/>
      <c r="E980" s="220"/>
      <c r="F980" s="4"/>
      <c r="G980" s="8"/>
      <c r="H980" s="9"/>
    </row>
    <row r="981" spans="1:8" ht="15" customHeight="1" x14ac:dyDescent="0.25">
      <c r="A981" s="15"/>
      <c r="B981" s="31"/>
      <c r="C981" s="6"/>
      <c r="D981" s="4"/>
      <c r="E981" s="220"/>
      <c r="F981" s="4"/>
      <c r="G981" s="8"/>
      <c r="H981" s="9"/>
    </row>
    <row r="982" spans="1:8" ht="15" customHeight="1" x14ac:dyDescent="0.25">
      <c r="A982" s="15"/>
      <c r="B982" s="31"/>
      <c r="C982" s="6"/>
      <c r="D982" s="4"/>
      <c r="E982" s="220"/>
      <c r="F982" s="4"/>
      <c r="G982" s="8"/>
      <c r="H982" s="9"/>
    </row>
    <row r="983" spans="1:8" ht="15" customHeight="1" x14ac:dyDescent="0.25">
      <c r="A983" s="15"/>
      <c r="B983" s="31"/>
      <c r="C983" s="6"/>
      <c r="D983" s="4"/>
      <c r="E983" s="220"/>
      <c r="F983" s="4"/>
      <c r="G983" s="8"/>
      <c r="H983" s="9"/>
    </row>
    <row r="984" spans="1:8" ht="15" customHeight="1" x14ac:dyDescent="0.25">
      <c r="A984" s="15"/>
      <c r="B984" s="31"/>
      <c r="C984" s="6"/>
      <c r="D984" s="4"/>
      <c r="E984" s="220"/>
      <c r="F984" s="4"/>
      <c r="G984" s="8"/>
      <c r="H984" s="9"/>
    </row>
    <row r="985" spans="1:8" ht="15" customHeight="1" x14ac:dyDescent="0.25">
      <c r="A985" s="15"/>
      <c r="B985" s="31"/>
      <c r="C985" s="6"/>
      <c r="D985" s="4"/>
      <c r="E985" s="220"/>
      <c r="F985" s="4"/>
      <c r="G985" s="8"/>
      <c r="H985" s="9"/>
    </row>
    <row r="986" spans="1:8" ht="15" customHeight="1" x14ac:dyDescent="0.25">
      <c r="A986" s="15"/>
      <c r="B986" s="31"/>
      <c r="C986" s="6"/>
      <c r="D986" s="4"/>
      <c r="E986" s="220"/>
      <c r="F986" s="4"/>
      <c r="G986" s="8"/>
      <c r="H986" s="9"/>
    </row>
    <row r="987" spans="1:8" ht="15" customHeight="1" x14ac:dyDescent="0.25">
      <c r="A987" s="15"/>
      <c r="B987" s="31"/>
      <c r="C987" s="6"/>
      <c r="D987" s="4"/>
      <c r="E987" s="220"/>
      <c r="F987" s="4"/>
      <c r="G987" s="8"/>
      <c r="H987" s="9"/>
    </row>
  </sheetData>
  <autoFilter ref="G1:G987" xr:uid="{00000000-0009-0000-0000-000003000000}"/>
  <mergeCells count="17">
    <mergeCell ref="B17:D17"/>
    <mergeCell ref="F17:H17"/>
    <mergeCell ref="A10:E10"/>
    <mergeCell ref="E11:F11"/>
    <mergeCell ref="F12:H12"/>
    <mergeCell ref="B13:D13"/>
    <mergeCell ref="F13:H13"/>
    <mergeCell ref="A4:H4"/>
    <mergeCell ref="A6:F6"/>
    <mergeCell ref="A8:F8"/>
    <mergeCell ref="F15:H15"/>
    <mergeCell ref="F16:G16"/>
    <mergeCell ref="A1:D1"/>
    <mergeCell ref="F1:H1"/>
    <mergeCell ref="A2:D2"/>
    <mergeCell ref="F2:H2"/>
    <mergeCell ref="A3:D3"/>
  </mergeCells>
  <pageMargins left="0.7" right="0.7" top="0.75" bottom="0.75" header="0" footer="0"/>
  <pageSetup orientation="landscape" r:id="rId1"/>
  <headerFooter>
    <oddFooter>&amp;R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06"/>
  <sheetViews>
    <sheetView topLeftCell="A64" zoomScale="70" zoomScaleNormal="70" workbookViewId="0">
      <selection activeCell="A67" sqref="A67"/>
    </sheetView>
  </sheetViews>
  <sheetFormatPr defaultColWidth="11.25" defaultRowHeight="15.75" x14ac:dyDescent="0.25"/>
  <cols>
    <col min="1" max="1" width="7.125" style="373" customWidth="1"/>
    <col min="2" max="2" width="14.875" style="195" customWidth="1"/>
    <col min="3" max="3" width="24.75" style="341" customWidth="1"/>
    <col min="4" max="4" width="16.375" style="341" customWidth="1"/>
    <col min="5" max="5" width="22.75" style="341" customWidth="1"/>
    <col min="6" max="6" width="50.625" style="341" customWidth="1"/>
    <col min="7" max="7" width="45.75" style="346" customWidth="1"/>
    <col min="8" max="8" width="19.5" style="310" customWidth="1"/>
    <col min="9" max="9" width="56.125" style="304" customWidth="1"/>
    <col min="10" max="21" width="8" style="341" customWidth="1"/>
    <col min="22" max="16384" width="11.25" style="341"/>
  </cols>
  <sheetData>
    <row r="1" spans="1:21" x14ac:dyDescent="0.25">
      <c r="A1" s="512" t="s">
        <v>0</v>
      </c>
      <c r="B1" s="513"/>
      <c r="C1" s="513"/>
      <c r="D1" s="513"/>
      <c r="E1" s="351"/>
      <c r="F1" s="352"/>
      <c r="G1" s="514" t="s">
        <v>1</v>
      </c>
      <c r="H1" s="514"/>
      <c r="I1" s="514"/>
      <c r="J1" s="353"/>
      <c r="K1" s="353"/>
      <c r="L1" s="353"/>
      <c r="M1" s="353"/>
      <c r="N1" s="353"/>
      <c r="O1" s="353"/>
      <c r="P1" s="353"/>
      <c r="Q1" s="353"/>
      <c r="R1" s="353"/>
      <c r="S1" s="353"/>
      <c r="T1" s="353"/>
      <c r="U1" s="353"/>
    </row>
    <row r="2" spans="1:21" x14ac:dyDescent="0.25">
      <c r="A2" s="512" t="s">
        <v>2</v>
      </c>
      <c r="B2" s="513"/>
      <c r="C2" s="513"/>
      <c r="D2" s="513"/>
      <c r="E2" s="351"/>
      <c r="F2" s="352"/>
      <c r="G2" s="514" t="s">
        <v>3</v>
      </c>
      <c r="H2" s="514"/>
      <c r="I2" s="514"/>
      <c r="J2" s="353"/>
      <c r="K2" s="353"/>
      <c r="L2" s="353"/>
      <c r="M2" s="353"/>
      <c r="N2" s="353"/>
      <c r="O2" s="353"/>
      <c r="P2" s="353"/>
      <c r="Q2" s="353"/>
      <c r="R2" s="353"/>
      <c r="S2" s="353"/>
      <c r="T2" s="353"/>
      <c r="U2" s="353"/>
    </row>
    <row r="3" spans="1:21" x14ac:dyDescent="0.25">
      <c r="A3" s="515"/>
      <c r="B3" s="515"/>
      <c r="C3" s="515"/>
      <c r="D3" s="515"/>
      <c r="E3" s="351"/>
      <c r="F3" s="352"/>
      <c r="G3" s="10"/>
      <c r="H3" s="303"/>
      <c r="I3" s="46"/>
      <c r="J3" s="353"/>
      <c r="K3" s="353"/>
      <c r="L3" s="353"/>
      <c r="M3" s="353"/>
      <c r="N3" s="353"/>
      <c r="O3" s="353"/>
      <c r="P3" s="353"/>
      <c r="Q3" s="353"/>
      <c r="R3" s="353"/>
      <c r="S3" s="353"/>
      <c r="T3" s="353"/>
      <c r="U3" s="353"/>
    </row>
    <row r="4" spans="1:21" ht="69" customHeight="1" x14ac:dyDescent="0.25">
      <c r="A4" s="511" t="s">
        <v>935</v>
      </c>
      <c r="B4" s="511"/>
      <c r="C4" s="511"/>
      <c r="D4" s="511"/>
      <c r="E4" s="511"/>
      <c r="F4" s="511"/>
      <c r="G4" s="511"/>
      <c r="H4" s="511"/>
      <c r="I4" s="511"/>
      <c r="J4" s="10"/>
      <c r="K4" s="10"/>
      <c r="L4" s="10"/>
      <c r="M4" s="10"/>
      <c r="N4" s="10"/>
      <c r="O4" s="10"/>
      <c r="P4" s="10"/>
      <c r="Q4" s="10"/>
      <c r="R4" s="10"/>
      <c r="S4" s="10"/>
      <c r="T4" s="10"/>
      <c r="U4" s="10"/>
    </row>
    <row r="5" spans="1:21" s="354" customFormat="1" ht="31.5" x14ac:dyDescent="0.25">
      <c r="A5" s="11" t="s">
        <v>4</v>
      </c>
      <c r="B5" s="381" t="s">
        <v>74</v>
      </c>
      <c r="C5" s="11" t="s">
        <v>5</v>
      </c>
      <c r="D5" s="11" t="s">
        <v>75</v>
      </c>
      <c r="E5" s="12" t="s">
        <v>76</v>
      </c>
      <c r="F5" s="11" t="s">
        <v>8</v>
      </c>
      <c r="G5" s="11" t="s">
        <v>77</v>
      </c>
      <c r="H5" s="308" t="s">
        <v>1397</v>
      </c>
      <c r="I5" s="350" t="s">
        <v>11</v>
      </c>
      <c r="J5" s="345"/>
      <c r="K5" s="345"/>
      <c r="L5" s="345"/>
      <c r="M5" s="345"/>
      <c r="N5" s="345"/>
      <c r="O5" s="345"/>
      <c r="P5" s="345"/>
      <c r="Q5" s="345"/>
      <c r="R5" s="345"/>
      <c r="S5" s="345"/>
      <c r="T5" s="345"/>
      <c r="U5" s="345"/>
    </row>
    <row r="6" spans="1:21" ht="42.6" customHeight="1" x14ac:dyDescent="0.25">
      <c r="A6" s="527" t="s">
        <v>918</v>
      </c>
      <c r="B6" s="528"/>
      <c r="C6" s="528"/>
      <c r="D6" s="528"/>
      <c r="E6" s="528"/>
      <c r="F6" s="528"/>
      <c r="G6" s="528"/>
      <c r="H6" s="384">
        <f>SUM(H7:H8)</f>
        <v>47000000</v>
      </c>
      <c r="I6" s="374"/>
      <c r="J6" s="353"/>
      <c r="K6" s="353"/>
      <c r="L6" s="353"/>
      <c r="M6" s="353"/>
      <c r="N6" s="353"/>
      <c r="O6" s="353"/>
      <c r="P6" s="353"/>
      <c r="Q6" s="353"/>
      <c r="R6" s="353"/>
      <c r="S6" s="353"/>
      <c r="T6" s="353"/>
      <c r="U6" s="353"/>
    </row>
    <row r="7" spans="1:21" ht="178.15" customHeight="1" x14ac:dyDescent="0.25">
      <c r="A7" s="49">
        <v>1</v>
      </c>
      <c r="B7" s="49" t="s">
        <v>1810</v>
      </c>
      <c r="C7" s="174" t="s">
        <v>1016</v>
      </c>
      <c r="D7" s="174" t="s">
        <v>913</v>
      </c>
      <c r="E7" s="18" t="s">
        <v>1018</v>
      </c>
      <c r="F7" s="59" t="s">
        <v>1017</v>
      </c>
      <c r="G7" s="59" t="s">
        <v>914</v>
      </c>
      <c r="H7" s="309">
        <v>30000000</v>
      </c>
      <c r="I7" s="58"/>
      <c r="J7" s="353"/>
      <c r="K7" s="353"/>
      <c r="L7" s="353"/>
      <c r="M7" s="353"/>
      <c r="N7" s="353"/>
      <c r="O7" s="353"/>
      <c r="P7" s="353"/>
      <c r="Q7" s="353"/>
      <c r="R7" s="353"/>
      <c r="S7" s="353"/>
      <c r="T7" s="353"/>
      <c r="U7" s="353"/>
    </row>
    <row r="8" spans="1:21" ht="121.9" customHeight="1" x14ac:dyDescent="0.25">
      <c r="A8" s="49">
        <v>2</v>
      </c>
      <c r="B8" s="49" t="s">
        <v>1811</v>
      </c>
      <c r="C8" s="174" t="s">
        <v>915</v>
      </c>
      <c r="D8" s="128" t="s">
        <v>916</v>
      </c>
      <c r="E8" s="57" t="s">
        <v>1020</v>
      </c>
      <c r="F8" s="59" t="s">
        <v>1019</v>
      </c>
      <c r="G8" s="59" t="s">
        <v>917</v>
      </c>
      <c r="H8" s="309">
        <v>17000000</v>
      </c>
      <c r="I8" s="58"/>
      <c r="J8" s="353"/>
      <c r="K8" s="353"/>
      <c r="L8" s="353"/>
      <c r="M8" s="353"/>
      <c r="N8" s="353"/>
      <c r="O8" s="353"/>
      <c r="P8" s="353"/>
      <c r="Q8" s="353"/>
      <c r="R8" s="353"/>
      <c r="S8" s="353"/>
      <c r="T8" s="353"/>
      <c r="U8" s="353"/>
    </row>
    <row r="9" spans="1:21" ht="49.9" customHeight="1" x14ac:dyDescent="0.25">
      <c r="A9" s="524" t="s">
        <v>919</v>
      </c>
      <c r="B9" s="524"/>
      <c r="C9" s="524"/>
      <c r="D9" s="524"/>
      <c r="E9" s="524"/>
      <c r="F9" s="524"/>
      <c r="G9" s="524"/>
      <c r="H9" s="384">
        <f>SUM(H10)</f>
        <v>17000000</v>
      </c>
      <c r="I9" s="374"/>
      <c r="J9" s="353"/>
      <c r="K9" s="353"/>
      <c r="L9" s="353"/>
      <c r="M9" s="353"/>
      <c r="N9" s="353"/>
      <c r="O9" s="353"/>
      <c r="P9" s="353"/>
      <c r="Q9" s="353"/>
      <c r="R9" s="353"/>
      <c r="S9" s="353"/>
      <c r="T9" s="353"/>
      <c r="U9" s="353"/>
    </row>
    <row r="10" spans="1:21" ht="141.75" x14ac:dyDescent="0.25">
      <c r="A10" s="49">
        <v>3</v>
      </c>
      <c r="B10" s="49" t="s">
        <v>1812</v>
      </c>
      <c r="C10" s="174" t="s">
        <v>907</v>
      </c>
      <c r="D10" s="128" t="s">
        <v>908</v>
      </c>
      <c r="E10" s="128" t="s">
        <v>909</v>
      </c>
      <c r="F10" s="129" t="s">
        <v>910</v>
      </c>
      <c r="G10" s="122" t="s">
        <v>1494</v>
      </c>
      <c r="H10" s="309">
        <v>17000000</v>
      </c>
      <c r="I10" s="313" t="s">
        <v>1495</v>
      </c>
      <c r="J10" s="353"/>
      <c r="K10" s="353"/>
      <c r="L10" s="353"/>
      <c r="M10" s="353"/>
      <c r="N10" s="353"/>
      <c r="O10" s="353"/>
      <c r="P10" s="353"/>
      <c r="Q10" s="353"/>
      <c r="R10" s="353"/>
      <c r="S10" s="353"/>
      <c r="T10" s="353"/>
      <c r="U10" s="353"/>
    </row>
    <row r="11" spans="1:21" ht="43.15" customHeight="1" x14ac:dyDescent="0.25">
      <c r="A11" s="518" t="s">
        <v>920</v>
      </c>
      <c r="B11" s="518"/>
      <c r="C11" s="518"/>
      <c r="D11" s="518"/>
      <c r="E11" s="518"/>
      <c r="F11" s="518"/>
      <c r="G11" s="518"/>
      <c r="H11" s="385">
        <f>SUM(H12:H14)</f>
        <v>51000000</v>
      </c>
      <c r="I11" s="375"/>
      <c r="J11" s="353"/>
      <c r="K11" s="353"/>
      <c r="L11" s="353"/>
      <c r="M11" s="353"/>
      <c r="N11" s="353"/>
      <c r="O11" s="353"/>
      <c r="P11" s="353"/>
      <c r="Q11" s="353"/>
      <c r="R11" s="353"/>
      <c r="S11" s="353"/>
      <c r="T11" s="353"/>
      <c r="U11" s="353"/>
    </row>
    <row r="12" spans="1:21" ht="109.9" customHeight="1" x14ac:dyDescent="0.25">
      <c r="A12" s="130">
        <v>4</v>
      </c>
      <c r="B12" s="49" t="s">
        <v>1814</v>
      </c>
      <c r="C12" s="174" t="s">
        <v>892</v>
      </c>
      <c r="D12" s="174" t="s">
        <v>1376</v>
      </c>
      <c r="E12" s="174" t="s">
        <v>1377</v>
      </c>
      <c r="F12" s="57" t="s">
        <v>893</v>
      </c>
      <c r="G12" s="122" t="s">
        <v>1489</v>
      </c>
      <c r="H12" s="309">
        <v>17000000</v>
      </c>
      <c r="I12" s="58" t="s">
        <v>1490</v>
      </c>
      <c r="J12" s="353"/>
      <c r="K12" s="353"/>
      <c r="L12" s="353"/>
      <c r="M12" s="353"/>
      <c r="N12" s="353"/>
      <c r="O12" s="353"/>
      <c r="P12" s="353"/>
      <c r="Q12" s="353"/>
      <c r="R12" s="353"/>
      <c r="S12" s="353"/>
      <c r="T12" s="353"/>
      <c r="U12" s="353"/>
    </row>
    <row r="13" spans="1:21" ht="173.25" x14ac:dyDescent="0.25">
      <c r="A13" s="130">
        <v>5</v>
      </c>
      <c r="B13" s="49" t="s">
        <v>1815</v>
      </c>
      <c r="C13" s="174" t="s">
        <v>896</v>
      </c>
      <c r="D13" s="128" t="s">
        <v>897</v>
      </c>
      <c r="E13" s="128" t="s">
        <v>898</v>
      </c>
      <c r="F13" s="18" t="s">
        <v>899</v>
      </c>
      <c r="G13" s="122" t="s">
        <v>1491</v>
      </c>
      <c r="H13" s="309">
        <v>17000000</v>
      </c>
      <c r="I13" s="313" t="s">
        <v>1492</v>
      </c>
      <c r="J13" s="353"/>
      <c r="K13" s="353"/>
      <c r="L13" s="353"/>
      <c r="M13" s="353"/>
      <c r="N13" s="353"/>
      <c r="O13" s="353"/>
      <c r="P13" s="353"/>
      <c r="Q13" s="353"/>
      <c r="R13" s="353"/>
      <c r="S13" s="353"/>
      <c r="T13" s="353"/>
      <c r="U13" s="353"/>
    </row>
    <row r="14" spans="1:21" ht="173.25" x14ac:dyDescent="0.25">
      <c r="A14" s="130">
        <v>6</v>
      </c>
      <c r="B14" s="49" t="s">
        <v>1816</v>
      </c>
      <c r="C14" s="174" t="s">
        <v>902</v>
      </c>
      <c r="D14" s="128" t="s">
        <v>903</v>
      </c>
      <c r="E14" s="128" t="s">
        <v>904</v>
      </c>
      <c r="F14" s="18" t="s">
        <v>905</v>
      </c>
      <c r="G14" s="122" t="s">
        <v>1491</v>
      </c>
      <c r="H14" s="309">
        <v>17000000</v>
      </c>
      <c r="I14" s="58" t="s">
        <v>1493</v>
      </c>
      <c r="J14" s="353"/>
      <c r="K14" s="353"/>
      <c r="L14" s="353"/>
      <c r="M14" s="353"/>
      <c r="N14" s="353"/>
      <c r="O14" s="353"/>
      <c r="P14" s="353"/>
      <c r="Q14" s="353"/>
      <c r="R14" s="353"/>
      <c r="S14" s="353"/>
      <c r="T14" s="353"/>
      <c r="U14" s="353"/>
    </row>
    <row r="15" spans="1:21" ht="37.15" customHeight="1" x14ac:dyDescent="0.25">
      <c r="A15" s="524" t="s">
        <v>921</v>
      </c>
      <c r="B15" s="524"/>
      <c r="C15" s="524"/>
      <c r="D15" s="524"/>
      <c r="E15" s="524"/>
      <c r="F15" s="524"/>
      <c r="G15" s="524"/>
      <c r="H15" s="384">
        <f>SUM(H16:H17)</f>
        <v>34000000</v>
      </c>
      <c r="I15" s="374"/>
      <c r="J15" s="353"/>
      <c r="K15" s="353"/>
      <c r="L15" s="353"/>
      <c r="M15" s="353"/>
      <c r="N15" s="353"/>
      <c r="O15" s="353"/>
      <c r="P15" s="353"/>
      <c r="Q15" s="353"/>
      <c r="R15" s="353"/>
      <c r="S15" s="353"/>
      <c r="T15" s="353"/>
      <c r="U15" s="353"/>
    </row>
    <row r="16" spans="1:21" ht="299.25" x14ac:dyDescent="0.25">
      <c r="A16" s="49">
        <v>7</v>
      </c>
      <c r="B16" s="49" t="s">
        <v>1817</v>
      </c>
      <c r="C16" s="174" t="s">
        <v>885</v>
      </c>
      <c r="D16" s="128" t="s">
        <v>879</v>
      </c>
      <c r="E16" s="128" t="s">
        <v>880</v>
      </c>
      <c r="F16" s="59" t="s">
        <v>939</v>
      </c>
      <c r="G16" s="60" t="s">
        <v>881</v>
      </c>
      <c r="H16" s="309">
        <v>17000000</v>
      </c>
      <c r="I16" s="58"/>
      <c r="J16" s="353"/>
      <c r="K16" s="353"/>
      <c r="L16" s="353"/>
      <c r="M16" s="353"/>
      <c r="N16" s="353"/>
      <c r="O16" s="353"/>
      <c r="P16" s="353"/>
      <c r="Q16" s="353"/>
      <c r="R16" s="353"/>
      <c r="S16" s="353"/>
      <c r="T16" s="353"/>
      <c r="U16" s="353"/>
    </row>
    <row r="17" spans="1:21" ht="267.75" x14ac:dyDescent="0.25">
      <c r="A17" s="49">
        <v>8</v>
      </c>
      <c r="B17" s="49" t="s">
        <v>1818</v>
      </c>
      <c r="C17" s="128" t="s">
        <v>1375</v>
      </c>
      <c r="D17" s="128" t="s">
        <v>882</v>
      </c>
      <c r="E17" s="128" t="s">
        <v>883</v>
      </c>
      <c r="F17" s="57" t="s">
        <v>940</v>
      </c>
      <c r="G17" s="234" t="s">
        <v>884</v>
      </c>
      <c r="H17" s="309">
        <v>17000000</v>
      </c>
      <c r="I17" s="58"/>
      <c r="J17" s="353"/>
      <c r="K17" s="353"/>
      <c r="L17" s="353"/>
      <c r="M17" s="353"/>
      <c r="N17" s="353"/>
      <c r="O17" s="353"/>
      <c r="P17" s="353"/>
      <c r="Q17" s="353"/>
      <c r="R17" s="353"/>
      <c r="S17" s="353"/>
      <c r="T17" s="353"/>
      <c r="U17" s="353"/>
    </row>
    <row r="18" spans="1:21" s="356" customFormat="1" ht="37.15" customHeight="1" x14ac:dyDescent="0.25">
      <c r="A18" s="521" t="s">
        <v>922</v>
      </c>
      <c r="B18" s="522"/>
      <c r="C18" s="522"/>
      <c r="D18" s="522"/>
      <c r="E18" s="522"/>
      <c r="F18" s="522"/>
      <c r="G18" s="522"/>
      <c r="H18" s="383">
        <f>SUM(H19:H26)</f>
        <v>153000000</v>
      </c>
      <c r="I18" s="382"/>
      <c r="J18" s="355"/>
      <c r="K18" s="355"/>
      <c r="L18" s="355"/>
      <c r="M18" s="355"/>
      <c r="N18" s="355"/>
      <c r="O18" s="355"/>
      <c r="P18" s="355"/>
      <c r="Q18" s="355"/>
      <c r="R18" s="355"/>
      <c r="S18" s="355"/>
      <c r="T18" s="355"/>
      <c r="U18" s="355"/>
    </row>
    <row r="19" spans="1:21" ht="78.75" x14ac:dyDescent="0.25">
      <c r="A19" s="49">
        <v>9</v>
      </c>
      <c r="B19" s="49" t="s">
        <v>1819</v>
      </c>
      <c r="C19" s="270" t="s">
        <v>887</v>
      </c>
      <c r="D19" s="271" t="s">
        <v>809</v>
      </c>
      <c r="E19" s="271" t="s">
        <v>810</v>
      </c>
      <c r="F19" s="59" t="s">
        <v>811</v>
      </c>
      <c r="G19" s="122" t="s">
        <v>1460</v>
      </c>
      <c r="H19" s="309">
        <v>21000000</v>
      </c>
      <c r="I19" s="313" t="s">
        <v>1461</v>
      </c>
      <c r="J19" s="353"/>
      <c r="K19" s="353"/>
      <c r="L19" s="353"/>
      <c r="M19" s="353"/>
      <c r="N19" s="353"/>
      <c r="O19" s="353"/>
      <c r="P19" s="353"/>
      <c r="Q19" s="353"/>
      <c r="R19" s="353"/>
      <c r="S19" s="353"/>
      <c r="T19" s="353"/>
      <c r="U19" s="353"/>
    </row>
    <row r="20" spans="1:21" ht="157.5" x14ac:dyDescent="0.25">
      <c r="A20" s="49">
        <v>10</v>
      </c>
      <c r="B20" s="49" t="s">
        <v>1820</v>
      </c>
      <c r="C20" s="270" t="s">
        <v>812</v>
      </c>
      <c r="D20" s="270" t="s">
        <v>813</v>
      </c>
      <c r="E20" s="271" t="s">
        <v>814</v>
      </c>
      <c r="F20" s="59" t="s">
        <v>815</v>
      </c>
      <c r="G20" s="122" t="s">
        <v>1456</v>
      </c>
      <c r="H20" s="309">
        <v>30000000</v>
      </c>
      <c r="I20" s="58" t="s">
        <v>1457</v>
      </c>
      <c r="J20" s="353"/>
      <c r="K20" s="353"/>
      <c r="L20" s="353"/>
      <c r="M20" s="353"/>
      <c r="N20" s="353"/>
      <c r="O20" s="353"/>
      <c r="P20" s="353"/>
      <c r="Q20" s="353"/>
      <c r="R20" s="353"/>
      <c r="S20" s="353"/>
      <c r="T20" s="353"/>
      <c r="U20" s="353"/>
    </row>
    <row r="21" spans="1:21" ht="110.25" x14ac:dyDescent="0.25">
      <c r="A21" s="49">
        <v>11</v>
      </c>
      <c r="B21" s="49" t="s">
        <v>1821</v>
      </c>
      <c r="C21" s="271" t="s">
        <v>817</v>
      </c>
      <c r="D21" s="271" t="s">
        <v>818</v>
      </c>
      <c r="E21" s="271" t="s">
        <v>819</v>
      </c>
      <c r="F21" s="59" t="s">
        <v>820</v>
      </c>
      <c r="G21" s="122" t="s">
        <v>1462</v>
      </c>
      <c r="H21" s="309">
        <v>17000000</v>
      </c>
      <c r="I21" s="313" t="s">
        <v>1463</v>
      </c>
      <c r="J21" s="353"/>
      <c r="K21" s="353"/>
      <c r="L21" s="353"/>
      <c r="M21" s="353"/>
      <c r="N21" s="353"/>
      <c r="O21" s="353"/>
      <c r="P21" s="353"/>
      <c r="Q21" s="353"/>
      <c r="R21" s="353"/>
      <c r="S21" s="353"/>
      <c r="T21" s="353"/>
      <c r="U21" s="353"/>
    </row>
    <row r="22" spans="1:21" ht="141.75" x14ac:dyDescent="0.25">
      <c r="A22" s="49">
        <v>12</v>
      </c>
      <c r="B22" s="49" t="s">
        <v>1822</v>
      </c>
      <c r="C22" s="271" t="s">
        <v>888</v>
      </c>
      <c r="D22" s="271" t="s">
        <v>822</v>
      </c>
      <c r="E22" s="271" t="s">
        <v>823</v>
      </c>
      <c r="F22" s="59" t="s">
        <v>1022</v>
      </c>
      <c r="G22" s="59" t="s">
        <v>1458</v>
      </c>
      <c r="H22" s="309">
        <v>17000000</v>
      </c>
      <c r="I22" s="58" t="s">
        <v>1459</v>
      </c>
      <c r="J22" s="353"/>
      <c r="K22" s="353"/>
      <c r="L22" s="353"/>
      <c r="M22" s="353"/>
      <c r="N22" s="353"/>
      <c r="O22" s="353"/>
      <c r="P22" s="353"/>
      <c r="Q22" s="353"/>
      <c r="R22" s="353"/>
      <c r="S22" s="353"/>
      <c r="T22" s="353"/>
      <c r="U22" s="353"/>
    </row>
    <row r="23" spans="1:21" ht="126" x14ac:dyDescent="0.25">
      <c r="A23" s="49">
        <v>13</v>
      </c>
      <c r="B23" s="49" t="s">
        <v>1823</v>
      </c>
      <c r="C23" s="271" t="s">
        <v>889</v>
      </c>
      <c r="D23" s="271" t="s">
        <v>825</v>
      </c>
      <c r="E23" s="271" t="s">
        <v>809</v>
      </c>
      <c r="F23" s="59" t="s">
        <v>826</v>
      </c>
      <c r="G23" s="122" t="s">
        <v>1464</v>
      </c>
      <c r="H23" s="309">
        <v>17000000</v>
      </c>
      <c r="I23" s="58" t="s">
        <v>1465</v>
      </c>
      <c r="J23" s="353"/>
      <c r="K23" s="353"/>
      <c r="L23" s="353"/>
      <c r="M23" s="353"/>
      <c r="N23" s="353"/>
      <c r="O23" s="353"/>
      <c r="P23" s="353"/>
      <c r="Q23" s="353"/>
      <c r="R23" s="353"/>
      <c r="S23" s="353"/>
      <c r="T23" s="353"/>
      <c r="U23" s="353"/>
    </row>
    <row r="24" spans="1:21" ht="110.25" x14ac:dyDescent="0.25">
      <c r="A24" s="49">
        <v>14</v>
      </c>
      <c r="B24" s="49" t="s">
        <v>1824</v>
      </c>
      <c r="C24" s="271" t="s">
        <v>828</v>
      </c>
      <c r="D24" s="271" t="s">
        <v>829</v>
      </c>
      <c r="E24" s="271" t="s">
        <v>830</v>
      </c>
      <c r="F24" s="59" t="s">
        <v>831</v>
      </c>
      <c r="G24" s="122" t="s">
        <v>1454</v>
      </c>
      <c r="H24" s="309">
        <v>13000000</v>
      </c>
      <c r="I24" s="58" t="s">
        <v>1455</v>
      </c>
      <c r="J24" s="353"/>
      <c r="K24" s="353"/>
      <c r="L24" s="353"/>
      <c r="M24" s="353"/>
      <c r="N24" s="353"/>
      <c r="O24" s="353"/>
      <c r="P24" s="353"/>
      <c r="Q24" s="353"/>
      <c r="R24" s="353"/>
      <c r="S24" s="353"/>
      <c r="T24" s="353"/>
      <c r="U24" s="353"/>
    </row>
    <row r="25" spans="1:21" ht="78.75" x14ac:dyDescent="0.25">
      <c r="A25" s="49">
        <v>15</v>
      </c>
      <c r="B25" s="49" t="s">
        <v>1825</v>
      </c>
      <c r="C25" s="357" t="s">
        <v>1378</v>
      </c>
      <c r="D25" s="271" t="s">
        <v>1452</v>
      </c>
      <c r="E25" s="271" t="s">
        <v>833</v>
      </c>
      <c r="F25" s="60" t="s">
        <v>886</v>
      </c>
      <c r="G25" s="155" t="s">
        <v>1450</v>
      </c>
      <c r="H25" s="309">
        <v>19000000</v>
      </c>
      <c r="I25" s="313" t="s">
        <v>1453</v>
      </c>
      <c r="J25" s="353"/>
      <c r="K25" s="353"/>
      <c r="L25" s="353"/>
      <c r="M25" s="353"/>
      <c r="N25" s="353"/>
      <c r="O25" s="353"/>
      <c r="P25" s="353"/>
      <c r="Q25" s="353"/>
      <c r="R25" s="353"/>
      <c r="S25" s="353"/>
      <c r="T25" s="353"/>
      <c r="U25" s="353"/>
    </row>
    <row r="26" spans="1:21" ht="110.25" x14ac:dyDescent="0.25">
      <c r="A26" s="49">
        <v>16</v>
      </c>
      <c r="B26" s="49" t="s">
        <v>1826</v>
      </c>
      <c r="C26" s="271" t="s">
        <v>834</v>
      </c>
      <c r="D26" s="271" t="s">
        <v>835</v>
      </c>
      <c r="E26" s="271" t="s">
        <v>836</v>
      </c>
      <c r="F26" s="59" t="s">
        <v>837</v>
      </c>
      <c r="G26" s="155" t="s">
        <v>1450</v>
      </c>
      <c r="H26" s="309">
        <v>19000000</v>
      </c>
      <c r="I26" s="58" t="s">
        <v>1451</v>
      </c>
      <c r="J26" s="353"/>
      <c r="K26" s="353"/>
      <c r="L26" s="353"/>
      <c r="M26" s="353"/>
      <c r="N26" s="353"/>
      <c r="O26" s="353"/>
      <c r="P26" s="353"/>
      <c r="Q26" s="353"/>
      <c r="R26" s="353"/>
      <c r="S26" s="353"/>
      <c r="T26" s="353"/>
      <c r="U26" s="353"/>
    </row>
    <row r="27" spans="1:21" ht="42" customHeight="1" x14ac:dyDescent="0.25">
      <c r="A27" s="524" t="s">
        <v>923</v>
      </c>
      <c r="B27" s="524"/>
      <c r="C27" s="524"/>
      <c r="D27" s="524"/>
      <c r="E27" s="524"/>
      <c r="F27" s="524"/>
      <c r="G27" s="524"/>
      <c r="H27" s="384">
        <f>SUM(H28:H41)</f>
        <v>1309000000</v>
      </c>
      <c r="I27" s="374"/>
      <c r="J27" s="353"/>
      <c r="K27" s="353"/>
      <c r="L27" s="353"/>
      <c r="M27" s="353"/>
      <c r="N27" s="353"/>
      <c r="O27" s="353"/>
      <c r="P27" s="353"/>
      <c r="Q27" s="353"/>
      <c r="R27" s="353"/>
      <c r="S27" s="353"/>
      <c r="T27" s="353"/>
      <c r="U27" s="353"/>
    </row>
    <row r="28" spans="1:21" ht="236.25" x14ac:dyDescent="0.25">
      <c r="A28" s="49">
        <v>17</v>
      </c>
      <c r="B28" s="49" t="s">
        <v>1827</v>
      </c>
      <c r="C28" s="358" t="s">
        <v>725</v>
      </c>
      <c r="D28" s="128" t="s">
        <v>726</v>
      </c>
      <c r="E28" s="128" t="s">
        <v>727</v>
      </c>
      <c r="F28" s="64" t="s">
        <v>728</v>
      </c>
      <c r="G28" s="57" t="s">
        <v>1501</v>
      </c>
      <c r="H28" s="309">
        <v>145000000</v>
      </c>
      <c r="I28" s="58" t="s">
        <v>1502</v>
      </c>
      <c r="J28" s="353"/>
      <c r="K28" s="353"/>
      <c r="L28" s="353"/>
      <c r="M28" s="353"/>
      <c r="N28" s="353"/>
      <c r="O28" s="353"/>
      <c r="P28" s="353"/>
      <c r="Q28" s="353"/>
      <c r="R28" s="353"/>
      <c r="S28" s="353"/>
      <c r="T28" s="353"/>
      <c r="U28" s="353"/>
    </row>
    <row r="29" spans="1:21" ht="189" x14ac:dyDescent="0.25">
      <c r="A29" s="49">
        <v>18</v>
      </c>
      <c r="B29" s="49" t="s">
        <v>1828</v>
      </c>
      <c r="C29" s="282" t="s">
        <v>890</v>
      </c>
      <c r="D29" s="174" t="s">
        <v>730</v>
      </c>
      <c r="E29" s="174" t="s">
        <v>731</v>
      </c>
      <c r="F29" s="18" t="s">
        <v>732</v>
      </c>
      <c r="G29" s="57" t="s">
        <v>1503</v>
      </c>
      <c r="H29" s="309">
        <v>102000000</v>
      </c>
      <c r="I29" s="321" t="s">
        <v>1504</v>
      </c>
      <c r="J29" s="359"/>
      <c r="K29" s="359"/>
      <c r="L29" s="359"/>
      <c r="M29" s="359"/>
      <c r="N29" s="359"/>
      <c r="O29" s="359"/>
      <c r="P29" s="359"/>
      <c r="Q29" s="359"/>
      <c r="R29" s="359"/>
      <c r="S29" s="359"/>
      <c r="T29" s="359"/>
      <c r="U29" s="359"/>
    </row>
    <row r="30" spans="1:21" ht="157.5" x14ac:dyDescent="0.25">
      <c r="A30" s="49">
        <v>19</v>
      </c>
      <c r="B30" s="49" t="s">
        <v>1829</v>
      </c>
      <c r="C30" s="174" t="s">
        <v>734</v>
      </c>
      <c r="D30" s="174" t="s">
        <v>735</v>
      </c>
      <c r="E30" s="174" t="s">
        <v>736</v>
      </c>
      <c r="F30" s="18" t="s">
        <v>737</v>
      </c>
      <c r="G30" s="57" t="s">
        <v>1505</v>
      </c>
      <c r="H30" s="309">
        <v>64000000</v>
      </c>
      <c r="I30" s="58" t="s">
        <v>1506</v>
      </c>
      <c r="J30" s="353"/>
      <c r="K30" s="353"/>
      <c r="L30" s="353"/>
      <c r="M30" s="353"/>
      <c r="N30" s="353"/>
      <c r="O30" s="353"/>
      <c r="P30" s="353"/>
      <c r="Q30" s="353"/>
      <c r="R30" s="353"/>
      <c r="S30" s="353"/>
      <c r="T30" s="353"/>
      <c r="U30" s="353"/>
    </row>
    <row r="31" spans="1:21" ht="204.75" x14ac:dyDescent="0.25">
      <c r="A31" s="49">
        <v>20</v>
      </c>
      <c r="B31" s="49" t="s">
        <v>1830</v>
      </c>
      <c r="C31" s="282" t="s">
        <v>739</v>
      </c>
      <c r="D31" s="174" t="s">
        <v>1507</v>
      </c>
      <c r="E31" s="174" t="s">
        <v>736</v>
      </c>
      <c r="F31" s="18" t="s">
        <v>1024</v>
      </c>
      <c r="G31" s="18" t="s">
        <v>740</v>
      </c>
      <c r="H31" s="309">
        <v>96000000</v>
      </c>
      <c r="I31" s="58" t="s">
        <v>1508</v>
      </c>
      <c r="J31" s="353"/>
      <c r="K31" s="353"/>
      <c r="L31" s="353"/>
      <c r="M31" s="353"/>
      <c r="N31" s="353"/>
      <c r="O31" s="353"/>
      <c r="P31" s="353"/>
      <c r="Q31" s="353"/>
      <c r="R31" s="353"/>
      <c r="S31" s="353"/>
      <c r="T31" s="353"/>
      <c r="U31" s="353"/>
    </row>
    <row r="32" spans="1:21" ht="78.75" x14ac:dyDescent="0.25">
      <c r="A32" s="49">
        <v>21</v>
      </c>
      <c r="B32" s="49" t="s">
        <v>1831</v>
      </c>
      <c r="C32" s="174" t="s">
        <v>741</v>
      </c>
      <c r="D32" s="174" t="s">
        <v>742</v>
      </c>
      <c r="E32" s="174" t="s">
        <v>743</v>
      </c>
      <c r="F32" s="18" t="s">
        <v>744</v>
      </c>
      <c r="G32" s="122" t="s">
        <v>1509</v>
      </c>
      <c r="H32" s="309">
        <v>85000000</v>
      </c>
      <c r="I32" s="313" t="s">
        <v>1510</v>
      </c>
      <c r="J32" s="353"/>
      <c r="K32" s="353"/>
      <c r="L32" s="353"/>
      <c r="M32" s="353"/>
      <c r="N32" s="353"/>
      <c r="O32" s="353"/>
      <c r="P32" s="353"/>
      <c r="Q32" s="353"/>
      <c r="R32" s="353"/>
      <c r="S32" s="353"/>
      <c r="T32" s="353"/>
      <c r="U32" s="353"/>
    </row>
    <row r="33" spans="1:21" ht="283.5" x14ac:dyDescent="0.25">
      <c r="A33" s="49">
        <v>22</v>
      </c>
      <c r="B33" s="49" t="s">
        <v>1832</v>
      </c>
      <c r="C33" s="174" t="s">
        <v>751</v>
      </c>
      <c r="D33" s="174" t="s">
        <v>752</v>
      </c>
      <c r="E33" s="174" t="s">
        <v>753</v>
      </c>
      <c r="F33" s="18" t="s">
        <v>754</v>
      </c>
      <c r="G33" s="122" t="s">
        <v>1509</v>
      </c>
      <c r="H33" s="309">
        <v>85000000</v>
      </c>
      <c r="I33" s="58" t="s">
        <v>1511</v>
      </c>
      <c r="J33" s="353"/>
      <c r="K33" s="353"/>
      <c r="L33" s="353"/>
      <c r="M33" s="353"/>
      <c r="N33" s="353"/>
      <c r="O33" s="353"/>
      <c r="P33" s="353"/>
      <c r="Q33" s="353"/>
      <c r="R33" s="353"/>
      <c r="S33" s="353"/>
      <c r="T33" s="353"/>
      <c r="U33" s="353"/>
    </row>
    <row r="34" spans="1:21" ht="220.5" x14ac:dyDescent="0.25">
      <c r="A34" s="49">
        <v>23</v>
      </c>
      <c r="B34" s="49" t="s">
        <v>1833</v>
      </c>
      <c r="C34" s="282" t="s">
        <v>756</v>
      </c>
      <c r="D34" s="174" t="s">
        <v>757</v>
      </c>
      <c r="E34" s="174" t="s">
        <v>736</v>
      </c>
      <c r="F34" s="18" t="s">
        <v>1025</v>
      </c>
      <c r="G34" s="122" t="s">
        <v>1512</v>
      </c>
      <c r="H34" s="309">
        <v>128000000</v>
      </c>
      <c r="I34" s="58" t="s">
        <v>1511</v>
      </c>
      <c r="J34" s="353"/>
      <c r="K34" s="353"/>
      <c r="L34" s="353"/>
      <c r="M34" s="353"/>
      <c r="N34" s="353"/>
      <c r="O34" s="353"/>
      <c r="P34" s="353"/>
      <c r="Q34" s="353"/>
      <c r="R34" s="353"/>
      <c r="S34" s="353"/>
      <c r="T34" s="353"/>
      <c r="U34" s="353"/>
    </row>
    <row r="35" spans="1:21" ht="157.5" x14ac:dyDescent="0.25">
      <c r="A35" s="49">
        <v>24</v>
      </c>
      <c r="B35" s="49" t="s">
        <v>1834</v>
      </c>
      <c r="C35" s="174" t="s">
        <v>759</v>
      </c>
      <c r="D35" s="174" t="s">
        <v>760</v>
      </c>
      <c r="E35" s="174" t="s">
        <v>761</v>
      </c>
      <c r="F35" s="18" t="s">
        <v>1026</v>
      </c>
      <c r="G35" s="122" t="s">
        <v>1563</v>
      </c>
      <c r="H35" s="309">
        <v>64000000</v>
      </c>
      <c r="I35" s="313" t="s">
        <v>1564</v>
      </c>
      <c r="J35" s="353"/>
      <c r="K35" s="353"/>
      <c r="L35" s="353"/>
      <c r="M35" s="353"/>
      <c r="N35" s="353"/>
      <c r="O35" s="353"/>
      <c r="P35" s="353"/>
      <c r="Q35" s="353"/>
      <c r="R35" s="353"/>
      <c r="S35" s="353"/>
      <c r="T35" s="353"/>
      <c r="U35" s="353"/>
    </row>
    <row r="36" spans="1:21" ht="283.5" x14ac:dyDescent="0.25">
      <c r="A36" s="49">
        <v>25</v>
      </c>
      <c r="B36" s="49" t="s">
        <v>1835</v>
      </c>
      <c r="C36" s="174" t="s">
        <v>763</v>
      </c>
      <c r="D36" s="174" t="s">
        <v>764</v>
      </c>
      <c r="E36" s="174" t="s">
        <v>765</v>
      </c>
      <c r="F36" s="18" t="s">
        <v>1027</v>
      </c>
      <c r="G36" s="122" t="s">
        <v>1560</v>
      </c>
      <c r="H36" s="309">
        <v>102000000</v>
      </c>
      <c r="I36" s="58" t="s">
        <v>1561</v>
      </c>
      <c r="J36" s="353"/>
      <c r="K36" s="353"/>
      <c r="L36" s="353"/>
      <c r="M36" s="353"/>
      <c r="N36" s="353"/>
      <c r="O36" s="353"/>
      <c r="P36" s="353"/>
      <c r="Q36" s="353"/>
      <c r="R36" s="353"/>
      <c r="S36" s="353"/>
      <c r="T36" s="353"/>
      <c r="U36" s="353"/>
    </row>
    <row r="37" spans="1:21" ht="189" x14ac:dyDescent="0.25">
      <c r="A37" s="49">
        <v>26</v>
      </c>
      <c r="B37" s="49" t="s">
        <v>1836</v>
      </c>
      <c r="C37" s="174" t="s">
        <v>1294</v>
      </c>
      <c r="D37" s="174" t="s">
        <v>766</v>
      </c>
      <c r="E37" s="174" t="s">
        <v>767</v>
      </c>
      <c r="F37" s="18" t="s">
        <v>1028</v>
      </c>
      <c r="G37" s="122" t="s">
        <v>1560</v>
      </c>
      <c r="H37" s="309">
        <v>102000000</v>
      </c>
      <c r="I37" s="58" t="s">
        <v>1558</v>
      </c>
      <c r="J37" s="353"/>
      <c r="K37" s="353"/>
      <c r="L37" s="353"/>
      <c r="M37" s="353"/>
      <c r="N37" s="353"/>
      <c r="O37" s="353"/>
      <c r="P37" s="353"/>
      <c r="Q37" s="353"/>
      <c r="R37" s="353"/>
      <c r="S37" s="353"/>
      <c r="T37" s="353"/>
      <c r="U37" s="353"/>
    </row>
    <row r="38" spans="1:21" ht="283.5" x14ac:dyDescent="0.25">
      <c r="A38" s="49">
        <v>27</v>
      </c>
      <c r="B38" s="49" t="s">
        <v>1837</v>
      </c>
      <c r="C38" s="128" t="s">
        <v>769</v>
      </c>
      <c r="D38" s="174" t="s">
        <v>770</v>
      </c>
      <c r="E38" s="174" t="s">
        <v>771</v>
      </c>
      <c r="F38" s="18" t="s">
        <v>772</v>
      </c>
      <c r="G38" s="122" t="s">
        <v>1559</v>
      </c>
      <c r="H38" s="309">
        <v>85000000</v>
      </c>
      <c r="I38" s="58" t="s">
        <v>1558</v>
      </c>
      <c r="J38" s="353"/>
      <c r="K38" s="353"/>
      <c r="L38" s="353"/>
      <c r="M38" s="353"/>
      <c r="N38" s="353"/>
      <c r="O38" s="353"/>
      <c r="P38" s="353"/>
      <c r="Q38" s="353"/>
      <c r="R38" s="353"/>
      <c r="S38" s="353"/>
      <c r="T38" s="353"/>
      <c r="U38" s="353"/>
    </row>
    <row r="39" spans="1:21" ht="126" x14ac:dyDescent="0.25">
      <c r="A39" s="49">
        <v>28</v>
      </c>
      <c r="B39" s="49" t="s">
        <v>1838</v>
      </c>
      <c r="C39" s="174" t="s">
        <v>773</v>
      </c>
      <c r="D39" s="174" t="s">
        <v>774</v>
      </c>
      <c r="E39" s="174" t="s">
        <v>775</v>
      </c>
      <c r="F39" s="18" t="s">
        <v>776</v>
      </c>
      <c r="G39" s="60" t="s">
        <v>777</v>
      </c>
      <c r="H39" s="309">
        <v>102000000</v>
      </c>
      <c r="I39" s="313" t="s">
        <v>1555</v>
      </c>
      <c r="J39" s="353"/>
      <c r="K39" s="353"/>
      <c r="L39" s="353"/>
      <c r="M39" s="353"/>
      <c r="N39" s="353"/>
      <c r="O39" s="353"/>
      <c r="P39" s="353"/>
      <c r="Q39" s="353"/>
      <c r="R39" s="353"/>
      <c r="S39" s="353"/>
      <c r="T39" s="353"/>
      <c r="U39" s="353"/>
    </row>
    <row r="40" spans="1:21" ht="236.25" x14ac:dyDescent="0.25">
      <c r="A40" s="49">
        <v>29</v>
      </c>
      <c r="B40" s="362" t="s">
        <v>1839</v>
      </c>
      <c r="C40" s="283" t="s">
        <v>778</v>
      </c>
      <c r="D40" s="278" t="s">
        <v>779</v>
      </c>
      <c r="E40" s="278" t="s">
        <v>780</v>
      </c>
      <c r="F40" s="68" t="s">
        <v>781</v>
      </c>
      <c r="G40" s="122" t="s">
        <v>1557</v>
      </c>
      <c r="H40" s="309">
        <v>85000000</v>
      </c>
      <c r="I40" s="58" t="s">
        <v>1558</v>
      </c>
      <c r="J40" s="353"/>
      <c r="K40" s="353"/>
      <c r="L40" s="353"/>
      <c r="M40" s="353"/>
      <c r="N40" s="353"/>
      <c r="O40" s="353"/>
      <c r="P40" s="353"/>
      <c r="Q40" s="353"/>
      <c r="R40" s="353"/>
      <c r="S40" s="353"/>
      <c r="T40" s="353"/>
      <c r="U40" s="353"/>
    </row>
    <row r="41" spans="1:21" ht="267.75" x14ac:dyDescent="0.25">
      <c r="A41" s="49">
        <v>30</v>
      </c>
      <c r="B41" s="49" t="s">
        <v>1840</v>
      </c>
      <c r="C41" s="282" t="s">
        <v>782</v>
      </c>
      <c r="D41" s="174" t="s">
        <v>783</v>
      </c>
      <c r="E41" s="174" t="s">
        <v>784</v>
      </c>
      <c r="F41" s="18" t="s">
        <v>785</v>
      </c>
      <c r="G41" s="18" t="s">
        <v>1562</v>
      </c>
      <c r="H41" s="309">
        <v>64000000</v>
      </c>
      <c r="I41" s="58" t="s">
        <v>1558</v>
      </c>
      <c r="J41" s="353"/>
      <c r="K41" s="353"/>
      <c r="L41" s="353"/>
      <c r="M41" s="353"/>
      <c r="N41" s="353"/>
      <c r="O41" s="353"/>
      <c r="P41" s="353"/>
      <c r="Q41" s="353"/>
      <c r="R41" s="353"/>
      <c r="S41" s="353"/>
      <c r="T41" s="353"/>
      <c r="U41" s="353"/>
    </row>
    <row r="42" spans="1:21" ht="33" customHeight="1" x14ac:dyDescent="0.25">
      <c r="A42" s="521" t="s">
        <v>1633</v>
      </c>
      <c r="B42" s="522"/>
      <c r="C42" s="522"/>
      <c r="D42" s="522"/>
      <c r="E42" s="522"/>
      <c r="F42" s="522"/>
      <c r="G42" s="522"/>
      <c r="H42" s="384">
        <f>SUM(H43:H83)</f>
        <v>2164000000</v>
      </c>
      <c r="I42" s="374"/>
      <c r="J42" s="353"/>
      <c r="K42" s="353"/>
      <c r="L42" s="353"/>
      <c r="M42" s="353"/>
      <c r="N42" s="353"/>
      <c r="O42" s="353"/>
      <c r="P42" s="353"/>
      <c r="Q42" s="353"/>
      <c r="R42" s="353"/>
      <c r="S42" s="353"/>
      <c r="T42" s="353"/>
      <c r="U42" s="353"/>
    </row>
    <row r="43" spans="1:21" ht="94.5" x14ac:dyDescent="0.25">
      <c r="A43" s="49">
        <v>31</v>
      </c>
      <c r="B43" s="49" t="s">
        <v>1841</v>
      </c>
      <c r="C43" s="174" t="s">
        <v>525</v>
      </c>
      <c r="D43" s="174" t="s">
        <v>507</v>
      </c>
      <c r="E43" s="277" t="s">
        <v>526</v>
      </c>
      <c r="F43" s="18" t="s">
        <v>527</v>
      </c>
      <c r="G43" s="19" t="s">
        <v>1431</v>
      </c>
      <c r="H43" s="309">
        <v>102000000</v>
      </c>
      <c r="I43" s="58" t="s">
        <v>1432</v>
      </c>
      <c r="J43" s="353"/>
      <c r="K43" s="353"/>
      <c r="L43" s="353"/>
      <c r="M43" s="353"/>
      <c r="N43" s="353"/>
      <c r="O43" s="353"/>
      <c r="P43" s="353"/>
      <c r="Q43" s="353"/>
      <c r="R43" s="353"/>
      <c r="S43" s="353"/>
      <c r="T43" s="353"/>
      <c r="U43" s="353"/>
    </row>
    <row r="44" spans="1:21" ht="94.5" x14ac:dyDescent="0.25">
      <c r="A44" s="49">
        <v>32</v>
      </c>
      <c r="B44" s="49" t="s">
        <v>1842</v>
      </c>
      <c r="C44" s="174" t="s">
        <v>529</v>
      </c>
      <c r="D44" s="174" t="s">
        <v>530</v>
      </c>
      <c r="E44" s="277" t="s">
        <v>531</v>
      </c>
      <c r="F44" s="18" t="s">
        <v>532</v>
      </c>
      <c r="G44" s="18" t="s">
        <v>553</v>
      </c>
      <c r="H44" s="309">
        <v>17000000</v>
      </c>
      <c r="I44" s="58" t="s">
        <v>1402</v>
      </c>
      <c r="J44" s="353"/>
      <c r="K44" s="353"/>
      <c r="L44" s="353"/>
      <c r="M44" s="353"/>
      <c r="N44" s="353"/>
      <c r="O44" s="353"/>
      <c r="P44" s="353"/>
      <c r="Q44" s="353"/>
      <c r="R44" s="353"/>
      <c r="S44" s="353"/>
      <c r="T44" s="353"/>
      <c r="U44" s="353"/>
    </row>
    <row r="45" spans="1:21" ht="47.25" x14ac:dyDescent="0.25">
      <c r="A45" s="49">
        <v>33</v>
      </c>
      <c r="B45" s="49" t="s">
        <v>1843</v>
      </c>
      <c r="C45" s="174" t="s">
        <v>534</v>
      </c>
      <c r="D45" s="174" t="s">
        <v>535</v>
      </c>
      <c r="E45" s="277" t="s">
        <v>536</v>
      </c>
      <c r="F45" s="18" t="s">
        <v>537</v>
      </c>
      <c r="G45" s="122" t="s">
        <v>1403</v>
      </c>
      <c r="H45" s="309">
        <v>132000000</v>
      </c>
      <c r="I45" s="58" t="s">
        <v>1404</v>
      </c>
      <c r="J45" s="353"/>
      <c r="K45" s="353"/>
      <c r="L45" s="353"/>
      <c r="M45" s="353"/>
      <c r="N45" s="353"/>
      <c r="O45" s="353"/>
      <c r="P45" s="353"/>
      <c r="Q45" s="353"/>
      <c r="R45" s="353"/>
      <c r="S45" s="353"/>
      <c r="T45" s="353"/>
      <c r="U45" s="353"/>
    </row>
    <row r="46" spans="1:21" ht="47.25" x14ac:dyDescent="0.25">
      <c r="A46" s="49">
        <v>34</v>
      </c>
      <c r="B46" s="49" t="s">
        <v>1844</v>
      </c>
      <c r="C46" s="174" t="s">
        <v>539</v>
      </c>
      <c r="D46" s="174" t="s">
        <v>540</v>
      </c>
      <c r="E46" s="277" t="s">
        <v>541</v>
      </c>
      <c r="F46" s="18" t="s">
        <v>542</v>
      </c>
      <c r="G46" s="18" t="s">
        <v>543</v>
      </c>
      <c r="H46" s="309">
        <v>64000000</v>
      </c>
      <c r="I46" s="58" t="s">
        <v>1384</v>
      </c>
      <c r="J46" s="353"/>
      <c r="K46" s="353"/>
      <c r="L46" s="353"/>
      <c r="M46" s="353"/>
      <c r="N46" s="353"/>
      <c r="O46" s="353"/>
      <c r="P46" s="353"/>
      <c r="Q46" s="353"/>
      <c r="R46" s="353"/>
      <c r="S46" s="353"/>
      <c r="T46" s="353"/>
      <c r="U46" s="353"/>
    </row>
    <row r="47" spans="1:21" ht="63" x14ac:dyDescent="0.25">
      <c r="A47" s="49">
        <v>35</v>
      </c>
      <c r="B47" s="49" t="s">
        <v>1845</v>
      </c>
      <c r="C47" s="174" t="s">
        <v>544</v>
      </c>
      <c r="D47" s="174" t="s">
        <v>545</v>
      </c>
      <c r="E47" s="277" t="s">
        <v>546</v>
      </c>
      <c r="F47" s="18" t="s">
        <v>547</v>
      </c>
      <c r="G47" s="18" t="s">
        <v>548</v>
      </c>
      <c r="H47" s="309">
        <v>85000000</v>
      </c>
      <c r="I47" s="58" t="s">
        <v>1385</v>
      </c>
      <c r="J47" s="353"/>
      <c r="K47" s="353"/>
      <c r="L47" s="353"/>
      <c r="M47" s="353"/>
      <c r="N47" s="353"/>
      <c r="O47" s="353"/>
      <c r="P47" s="353"/>
      <c r="Q47" s="353"/>
      <c r="R47" s="353"/>
      <c r="S47" s="353"/>
      <c r="T47" s="353"/>
      <c r="U47" s="353"/>
    </row>
    <row r="48" spans="1:21" ht="47.25" x14ac:dyDescent="0.25">
      <c r="A48" s="49">
        <v>36</v>
      </c>
      <c r="B48" s="49" t="s">
        <v>1846</v>
      </c>
      <c r="C48" s="174" t="s">
        <v>549</v>
      </c>
      <c r="D48" s="174" t="s">
        <v>550</v>
      </c>
      <c r="E48" s="174" t="s">
        <v>551</v>
      </c>
      <c r="F48" s="19" t="s">
        <v>552</v>
      </c>
      <c r="G48" s="122" t="s">
        <v>533</v>
      </c>
      <c r="H48" s="309">
        <v>17000000</v>
      </c>
      <c r="I48" s="58" t="s">
        <v>1550</v>
      </c>
      <c r="J48" s="353"/>
      <c r="K48" s="353"/>
      <c r="L48" s="353"/>
      <c r="M48" s="353"/>
      <c r="N48" s="353"/>
      <c r="O48" s="353"/>
      <c r="P48" s="353"/>
      <c r="Q48" s="353"/>
      <c r="R48" s="353"/>
      <c r="S48" s="353"/>
      <c r="T48" s="353"/>
      <c r="U48" s="353"/>
    </row>
    <row r="49" spans="1:21" ht="63" x14ac:dyDescent="0.25">
      <c r="A49" s="49">
        <v>37</v>
      </c>
      <c r="B49" s="49" t="s">
        <v>1847</v>
      </c>
      <c r="C49" s="174" t="s">
        <v>554</v>
      </c>
      <c r="D49" s="174" t="s">
        <v>555</v>
      </c>
      <c r="E49" s="277" t="s">
        <v>556</v>
      </c>
      <c r="F49" s="18" t="s">
        <v>557</v>
      </c>
      <c r="G49" s="19" t="s">
        <v>1548</v>
      </c>
      <c r="H49" s="309">
        <v>102000000</v>
      </c>
      <c r="I49" s="58" t="s">
        <v>1549</v>
      </c>
      <c r="J49" s="353"/>
      <c r="K49" s="353"/>
      <c r="L49" s="353"/>
      <c r="M49" s="353"/>
      <c r="N49" s="353"/>
      <c r="O49" s="353"/>
      <c r="P49" s="353"/>
      <c r="Q49" s="353"/>
      <c r="R49" s="353"/>
      <c r="S49" s="353"/>
      <c r="T49" s="353"/>
      <c r="U49" s="353"/>
    </row>
    <row r="50" spans="1:21" ht="63" x14ac:dyDescent="0.25">
      <c r="A50" s="49">
        <v>38</v>
      </c>
      <c r="B50" s="49" t="s">
        <v>1848</v>
      </c>
      <c r="C50" s="174" t="s">
        <v>559</v>
      </c>
      <c r="D50" s="174" t="s">
        <v>560</v>
      </c>
      <c r="E50" s="277" t="s">
        <v>561</v>
      </c>
      <c r="F50" s="18" t="s">
        <v>562</v>
      </c>
      <c r="G50" s="18" t="s">
        <v>543</v>
      </c>
      <c r="H50" s="309">
        <v>64000000</v>
      </c>
      <c r="I50" s="58" t="s">
        <v>1386</v>
      </c>
      <c r="J50" s="353"/>
      <c r="K50" s="353"/>
      <c r="L50" s="353"/>
      <c r="M50" s="353"/>
      <c r="N50" s="353"/>
      <c r="O50" s="353"/>
      <c r="P50" s="353"/>
      <c r="Q50" s="353"/>
      <c r="R50" s="353"/>
      <c r="S50" s="353"/>
      <c r="T50" s="353"/>
      <c r="U50" s="353"/>
    </row>
    <row r="51" spans="1:21" ht="63" x14ac:dyDescent="0.25">
      <c r="A51" s="49">
        <v>39</v>
      </c>
      <c r="B51" s="49" t="s">
        <v>1849</v>
      </c>
      <c r="C51" s="174" t="s">
        <v>564</v>
      </c>
      <c r="D51" s="174" t="s">
        <v>565</v>
      </c>
      <c r="E51" s="277" t="s">
        <v>566</v>
      </c>
      <c r="F51" s="18" t="s">
        <v>567</v>
      </c>
      <c r="G51" s="18" t="s">
        <v>568</v>
      </c>
      <c r="H51" s="309">
        <v>17000000</v>
      </c>
      <c r="I51" s="58" t="s">
        <v>1422</v>
      </c>
      <c r="J51" s="353"/>
      <c r="K51" s="353"/>
      <c r="L51" s="353"/>
      <c r="M51" s="353"/>
      <c r="N51" s="353"/>
      <c r="O51" s="353"/>
      <c r="P51" s="353"/>
      <c r="Q51" s="353"/>
      <c r="R51" s="353"/>
      <c r="S51" s="353"/>
      <c r="T51" s="353"/>
      <c r="U51" s="353"/>
    </row>
    <row r="52" spans="1:21" ht="47.25" x14ac:dyDescent="0.25">
      <c r="A52" s="49">
        <v>40</v>
      </c>
      <c r="B52" s="49" t="s">
        <v>1850</v>
      </c>
      <c r="C52" s="174" t="s">
        <v>569</v>
      </c>
      <c r="D52" s="174" t="s">
        <v>570</v>
      </c>
      <c r="E52" s="277" t="s">
        <v>571</v>
      </c>
      <c r="F52" s="18" t="s">
        <v>572</v>
      </c>
      <c r="G52" s="122" t="s">
        <v>533</v>
      </c>
      <c r="H52" s="309">
        <v>17000000</v>
      </c>
      <c r="I52" s="58" t="s">
        <v>1551</v>
      </c>
      <c r="J52" s="353"/>
      <c r="K52" s="353"/>
      <c r="L52" s="353"/>
      <c r="M52" s="353"/>
      <c r="N52" s="353"/>
      <c r="O52" s="353"/>
      <c r="P52" s="353"/>
      <c r="Q52" s="353"/>
      <c r="R52" s="353"/>
      <c r="S52" s="353"/>
      <c r="T52" s="353"/>
      <c r="U52" s="353"/>
    </row>
    <row r="53" spans="1:21" ht="103.9" customHeight="1" x14ac:dyDescent="0.25">
      <c r="A53" s="49">
        <v>41</v>
      </c>
      <c r="B53" s="49" t="s">
        <v>1851</v>
      </c>
      <c r="C53" s="174" t="s">
        <v>574</v>
      </c>
      <c r="D53" s="174" t="s">
        <v>575</v>
      </c>
      <c r="E53" s="277" t="s">
        <v>576</v>
      </c>
      <c r="F53" s="19" t="s">
        <v>577</v>
      </c>
      <c r="G53" s="18" t="s">
        <v>578</v>
      </c>
      <c r="H53" s="309">
        <v>64000000</v>
      </c>
      <c r="I53" s="58" t="s">
        <v>1536</v>
      </c>
      <c r="J53" s="353"/>
      <c r="K53" s="353"/>
      <c r="L53" s="353"/>
      <c r="M53" s="353"/>
      <c r="N53" s="353"/>
      <c r="O53" s="353"/>
      <c r="P53" s="353"/>
      <c r="Q53" s="353"/>
      <c r="R53" s="353"/>
      <c r="S53" s="353"/>
      <c r="T53" s="353"/>
      <c r="U53" s="353"/>
    </row>
    <row r="54" spans="1:21" ht="78.75" x14ac:dyDescent="0.25">
      <c r="A54" s="49">
        <v>42</v>
      </c>
      <c r="B54" s="49" t="s">
        <v>1852</v>
      </c>
      <c r="C54" s="174" t="s">
        <v>579</v>
      </c>
      <c r="D54" s="174" t="s">
        <v>580</v>
      </c>
      <c r="E54" s="277" t="s">
        <v>581</v>
      </c>
      <c r="F54" s="18" t="s">
        <v>582</v>
      </c>
      <c r="G54" s="155" t="s">
        <v>1409</v>
      </c>
      <c r="H54" s="311">
        <v>17000000</v>
      </c>
      <c r="I54" s="58" t="s">
        <v>1411</v>
      </c>
      <c r="J54" s="353"/>
      <c r="K54" s="353"/>
      <c r="L54" s="353"/>
      <c r="M54" s="353"/>
      <c r="N54" s="353"/>
      <c r="O54" s="353"/>
      <c r="P54" s="353"/>
      <c r="Q54" s="353"/>
      <c r="R54" s="353"/>
      <c r="S54" s="353"/>
      <c r="T54" s="353"/>
      <c r="U54" s="353"/>
    </row>
    <row r="55" spans="1:21" ht="94.5" x14ac:dyDescent="0.25">
      <c r="A55" s="49">
        <v>43</v>
      </c>
      <c r="B55" s="49" t="s">
        <v>1853</v>
      </c>
      <c r="C55" s="174" t="s">
        <v>583</v>
      </c>
      <c r="D55" s="174" t="s">
        <v>584</v>
      </c>
      <c r="E55" s="277" t="s">
        <v>585</v>
      </c>
      <c r="F55" s="19" t="s">
        <v>586</v>
      </c>
      <c r="G55" s="18" t="s">
        <v>709</v>
      </c>
      <c r="H55" s="309">
        <v>85000000</v>
      </c>
      <c r="I55" s="58" t="s">
        <v>1387</v>
      </c>
      <c r="J55" s="353"/>
      <c r="K55" s="353"/>
      <c r="L55" s="353"/>
      <c r="M55" s="353"/>
      <c r="N55" s="353"/>
      <c r="O55" s="353"/>
      <c r="P55" s="353"/>
      <c r="Q55" s="353"/>
      <c r="R55" s="353"/>
      <c r="S55" s="353"/>
      <c r="T55" s="353"/>
      <c r="U55" s="353"/>
    </row>
    <row r="56" spans="1:21" ht="47.25" x14ac:dyDescent="0.25">
      <c r="A56" s="49">
        <v>44</v>
      </c>
      <c r="B56" s="49" t="s">
        <v>1854</v>
      </c>
      <c r="C56" s="174" t="s">
        <v>588</v>
      </c>
      <c r="D56" s="174" t="s">
        <v>589</v>
      </c>
      <c r="E56" s="277" t="s">
        <v>590</v>
      </c>
      <c r="F56" s="18" t="s">
        <v>591</v>
      </c>
      <c r="G56" s="18" t="s">
        <v>592</v>
      </c>
      <c r="H56" s="309">
        <v>17000000</v>
      </c>
      <c r="I56" s="58" t="s">
        <v>1422</v>
      </c>
      <c r="J56" s="353"/>
      <c r="K56" s="353"/>
      <c r="L56" s="353"/>
      <c r="M56" s="353"/>
      <c r="N56" s="353"/>
      <c r="O56" s="353"/>
      <c r="P56" s="353"/>
      <c r="Q56" s="353"/>
      <c r="R56" s="353"/>
      <c r="S56" s="353"/>
      <c r="T56" s="353"/>
      <c r="U56" s="353"/>
    </row>
    <row r="57" spans="1:21" ht="63" x14ac:dyDescent="0.25">
      <c r="A57" s="49">
        <v>45</v>
      </c>
      <c r="B57" s="49" t="s">
        <v>1855</v>
      </c>
      <c r="C57" s="174" t="s">
        <v>593</v>
      </c>
      <c r="D57" s="174" t="s">
        <v>594</v>
      </c>
      <c r="E57" s="277" t="s">
        <v>595</v>
      </c>
      <c r="F57" s="18" t="s">
        <v>596</v>
      </c>
      <c r="G57" s="18" t="s">
        <v>1546</v>
      </c>
      <c r="H57" s="309">
        <v>30000000</v>
      </c>
      <c r="I57" s="58" t="s">
        <v>1536</v>
      </c>
      <c r="J57" s="353"/>
      <c r="K57" s="353"/>
      <c r="L57" s="353"/>
      <c r="M57" s="353"/>
      <c r="N57" s="353"/>
      <c r="O57" s="353"/>
      <c r="P57" s="353"/>
      <c r="Q57" s="353"/>
      <c r="R57" s="353"/>
      <c r="S57" s="353"/>
      <c r="T57" s="353"/>
      <c r="U57" s="353"/>
    </row>
    <row r="58" spans="1:21" ht="63" x14ac:dyDescent="0.25">
      <c r="A58" s="49">
        <v>46</v>
      </c>
      <c r="B58" s="49" t="s">
        <v>1856</v>
      </c>
      <c r="C58" s="174" t="s">
        <v>598</v>
      </c>
      <c r="D58" s="174" t="s">
        <v>599</v>
      </c>
      <c r="E58" s="277" t="s">
        <v>600</v>
      </c>
      <c r="F58" s="18" t="s">
        <v>601</v>
      </c>
      <c r="G58" s="19" t="s">
        <v>1424</v>
      </c>
      <c r="H58" s="309">
        <v>110000000</v>
      </c>
      <c r="I58" s="58" t="s">
        <v>1425</v>
      </c>
      <c r="J58" s="353"/>
      <c r="K58" s="353"/>
      <c r="L58" s="353"/>
      <c r="M58" s="353"/>
      <c r="N58" s="353"/>
      <c r="O58" s="353"/>
      <c r="P58" s="353"/>
      <c r="Q58" s="353"/>
      <c r="R58" s="353"/>
      <c r="S58" s="353"/>
      <c r="T58" s="353"/>
      <c r="U58" s="353"/>
    </row>
    <row r="59" spans="1:21" ht="78.75" x14ac:dyDescent="0.25">
      <c r="A59" s="49">
        <v>47</v>
      </c>
      <c r="B59" s="49" t="s">
        <v>1857</v>
      </c>
      <c r="C59" s="174" t="s">
        <v>603</v>
      </c>
      <c r="D59" s="174" t="s">
        <v>604</v>
      </c>
      <c r="E59" s="277" t="s">
        <v>1031</v>
      </c>
      <c r="F59" s="18" t="s">
        <v>605</v>
      </c>
      <c r="G59" s="18" t="s">
        <v>568</v>
      </c>
      <c r="H59" s="309">
        <v>17000000</v>
      </c>
      <c r="I59" s="58" t="s">
        <v>1426</v>
      </c>
      <c r="J59" s="353"/>
      <c r="K59" s="353"/>
      <c r="L59" s="353"/>
      <c r="M59" s="353"/>
      <c r="N59" s="353"/>
      <c r="O59" s="353"/>
      <c r="P59" s="353"/>
      <c r="Q59" s="353"/>
      <c r="R59" s="353"/>
      <c r="S59" s="353"/>
      <c r="T59" s="353"/>
      <c r="U59" s="353"/>
    </row>
    <row r="60" spans="1:21" ht="63" x14ac:dyDescent="0.25">
      <c r="A60" s="49">
        <v>48</v>
      </c>
      <c r="B60" s="49" t="s">
        <v>1858</v>
      </c>
      <c r="C60" s="174" t="s">
        <v>610</v>
      </c>
      <c r="D60" s="174" t="s">
        <v>611</v>
      </c>
      <c r="E60" s="277" t="s">
        <v>612</v>
      </c>
      <c r="F60" s="18" t="s">
        <v>613</v>
      </c>
      <c r="G60" s="18" t="s">
        <v>568</v>
      </c>
      <c r="H60" s="309">
        <v>17000000</v>
      </c>
      <c r="I60" s="58" t="s">
        <v>1427</v>
      </c>
      <c r="J60" s="353"/>
      <c r="K60" s="353"/>
      <c r="L60" s="353"/>
      <c r="M60" s="353"/>
      <c r="N60" s="353"/>
      <c r="O60" s="353"/>
      <c r="P60" s="353"/>
      <c r="Q60" s="353"/>
      <c r="R60" s="353"/>
      <c r="S60" s="353"/>
      <c r="T60" s="353"/>
      <c r="U60" s="353"/>
    </row>
    <row r="61" spans="1:21" ht="63" x14ac:dyDescent="0.25">
      <c r="A61" s="49">
        <v>49</v>
      </c>
      <c r="B61" s="49" t="s">
        <v>1859</v>
      </c>
      <c r="C61" s="174" t="s">
        <v>615</v>
      </c>
      <c r="D61" s="174" t="s">
        <v>616</v>
      </c>
      <c r="E61" s="277" t="s">
        <v>617</v>
      </c>
      <c r="F61" s="18" t="s">
        <v>618</v>
      </c>
      <c r="G61" s="18" t="s">
        <v>558</v>
      </c>
      <c r="H61" s="309">
        <v>102000000</v>
      </c>
      <c r="I61" s="58" t="s">
        <v>1552</v>
      </c>
      <c r="J61" s="353"/>
      <c r="K61" s="353"/>
      <c r="L61" s="353"/>
      <c r="M61" s="353"/>
      <c r="N61" s="353"/>
      <c r="O61" s="353"/>
      <c r="P61" s="353"/>
      <c r="Q61" s="353"/>
      <c r="R61" s="353"/>
      <c r="S61" s="353"/>
      <c r="T61" s="353"/>
      <c r="U61" s="353"/>
    </row>
    <row r="62" spans="1:21" ht="63" x14ac:dyDescent="0.25">
      <c r="A62" s="49">
        <v>50</v>
      </c>
      <c r="B62" s="49" t="s">
        <v>1860</v>
      </c>
      <c r="C62" s="174" t="s">
        <v>619</v>
      </c>
      <c r="D62" s="174" t="s">
        <v>620</v>
      </c>
      <c r="E62" s="277" t="s">
        <v>621</v>
      </c>
      <c r="F62" s="18" t="s">
        <v>622</v>
      </c>
      <c r="G62" s="18" t="s">
        <v>592</v>
      </c>
      <c r="H62" s="309">
        <v>17000000</v>
      </c>
      <c r="I62" s="58" t="s">
        <v>1423</v>
      </c>
      <c r="J62" s="353"/>
      <c r="K62" s="353"/>
      <c r="L62" s="353"/>
      <c r="M62" s="353"/>
      <c r="N62" s="353"/>
      <c r="O62" s="353"/>
      <c r="P62" s="353"/>
      <c r="Q62" s="353"/>
      <c r="R62" s="353"/>
      <c r="S62" s="353"/>
      <c r="T62" s="353"/>
      <c r="U62" s="353"/>
    </row>
    <row r="63" spans="1:21" ht="80.45" customHeight="1" x14ac:dyDescent="0.25">
      <c r="A63" s="49">
        <v>51</v>
      </c>
      <c r="B63" s="49" t="s">
        <v>1861</v>
      </c>
      <c r="C63" s="174" t="s">
        <v>623</v>
      </c>
      <c r="D63" s="174" t="s">
        <v>624</v>
      </c>
      <c r="E63" s="277" t="s">
        <v>625</v>
      </c>
      <c r="F63" s="18" t="s">
        <v>626</v>
      </c>
      <c r="G63" s="18" t="s">
        <v>592</v>
      </c>
      <c r="H63" s="309">
        <v>17000000</v>
      </c>
      <c r="I63" s="58" t="s">
        <v>1428</v>
      </c>
      <c r="J63" s="353"/>
      <c r="K63" s="353"/>
      <c r="L63" s="353"/>
      <c r="M63" s="353"/>
      <c r="N63" s="353"/>
      <c r="O63" s="353"/>
      <c r="P63" s="353"/>
      <c r="Q63" s="353"/>
      <c r="R63" s="353"/>
      <c r="S63" s="353"/>
      <c r="T63" s="353"/>
      <c r="U63" s="353"/>
    </row>
    <row r="64" spans="1:21" ht="63" x14ac:dyDescent="0.25">
      <c r="A64" s="49">
        <v>52</v>
      </c>
      <c r="B64" s="49" t="s">
        <v>1862</v>
      </c>
      <c r="C64" s="174" t="s">
        <v>627</v>
      </c>
      <c r="D64" s="174" t="s">
        <v>628</v>
      </c>
      <c r="E64" s="277" t="s">
        <v>629</v>
      </c>
      <c r="F64" s="18" t="s">
        <v>630</v>
      </c>
      <c r="G64" s="18" t="s">
        <v>592</v>
      </c>
      <c r="H64" s="309">
        <v>17000000</v>
      </c>
      <c r="I64" s="58" t="s">
        <v>1421</v>
      </c>
      <c r="J64" s="353"/>
      <c r="K64" s="353"/>
      <c r="L64" s="353"/>
      <c r="M64" s="353"/>
      <c r="N64" s="353"/>
      <c r="O64" s="353"/>
      <c r="P64" s="353"/>
      <c r="Q64" s="353"/>
      <c r="R64" s="353"/>
      <c r="S64" s="353"/>
      <c r="T64" s="353"/>
      <c r="U64" s="353"/>
    </row>
    <row r="65" spans="1:21" ht="63" x14ac:dyDescent="0.25">
      <c r="A65" s="49">
        <v>53</v>
      </c>
      <c r="B65" s="49" t="s">
        <v>1863</v>
      </c>
      <c r="C65" s="174" t="s">
        <v>631</v>
      </c>
      <c r="D65" s="174" t="s">
        <v>632</v>
      </c>
      <c r="E65" s="277" t="s">
        <v>633</v>
      </c>
      <c r="F65" s="18" t="s">
        <v>634</v>
      </c>
      <c r="G65" s="18" t="s">
        <v>165</v>
      </c>
      <c r="H65" s="309">
        <v>17000000</v>
      </c>
      <c r="I65" s="58" t="s">
        <v>1406</v>
      </c>
      <c r="J65" s="353"/>
      <c r="K65" s="353"/>
      <c r="L65" s="353"/>
      <c r="M65" s="353"/>
      <c r="N65" s="353"/>
      <c r="O65" s="353"/>
      <c r="P65" s="353"/>
      <c r="Q65" s="353"/>
      <c r="R65" s="353"/>
      <c r="S65" s="353"/>
      <c r="T65" s="353"/>
      <c r="U65" s="353"/>
    </row>
    <row r="66" spans="1:21" ht="63" x14ac:dyDescent="0.25">
      <c r="A66" s="49">
        <v>54</v>
      </c>
      <c r="B66" s="49" t="s">
        <v>1864</v>
      </c>
      <c r="C66" s="174" t="s">
        <v>635</v>
      </c>
      <c r="D66" s="174" t="s">
        <v>636</v>
      </c>
      <c r="E66" s="277" t="s">
        <v>637</v>
      </c>
      <c r="F66" s="18" t="s">
        <v>638</v>
      </c>
      <c r="G66" s="18" t="s">
        <v>639</v>
      </c>
      <c r="H66" s="309">
        <v>85000000</v>
      </c>
      <c r="I66" s="58" t="s">
        <v>1430</v>
      </c>
      <c r="J66" s="353"/>
      <c r="K66" s="353"/>
      <c r="L66" s="353"/>
      <c r="M66" s="353"/>
      <c r="N66" s="353"/>
      <c r="O66" s="353"/>
      <c r="P66" s="353"/>
      <c r="Q66" s="353"/>
      <c r="R66" s="353"/>
      <c r="S66" s="353"/>
      <c r="T66" s="353"/>
      <c r="U66" s="353"/>
    </row>
    <row r="67" spans="1:21" ht="94.5" x14ac:dyDescent="0.25">
      <c r="A67" s="49">
        <v>55</v>
      </c>
      <c r="B67" s="361" t="s">
        <v>1865</v>
      </c>
      <c r="C67" s="296" t="s">
        <v>640</v>
      </c>
      <c r="D67" s="296" t="s">
        <v>641</v>
      </c>
      <c r="E67" s="297" t="s">
        <v>642</v>
      </c>
      <c r="F67" s="298" t="s">
        <v>643</v>
      </c>
      <c r="G67" s="307" t="s">
        <v>1389</v>
      </c>
      <c r="H67" s="312">
        <v>42000000</v>
      </c>
      <c r="I67" s="305" t="s">
        <v>1388</v>
      </c>
      <c r="J67" s="353"/>
      <c r="K67" s="353"/>
      <c r="L67" s="353"/>
      <c r="M67" s="353"/>
      <c r="N67" s="353"/>
      <c r="O67" s="353"/>
      <c r="P67" s="353"/>
      <c r="Q67" s="353"/>
      <c r="R67" s="353"/>
      <c r="S67" s="353"/>
      <c r="T67" s="353"/>
      <c r="U67" s="353"/>
    </row>
    <row r="68" spans="1:21" ht="78.75" x14ac:dyDescent="0.25">
      <c r="A68" s="49">
        <v>56</v>
      </c>
      <c r="B68" s="49" t="s">
        <v>1866</v>
      </c>
      <c r="C68" s="174" t="s">
        <v>645</v>
      </c>
      <c r="D68" s="174" t="s">
        <v>646</v>
      </c>
      <c r="E68" s="277" t="s">
        <v>647</v>
      </c>
      <c r="F68" s="18" t="s">
        <v>648</v>
      </c>
      <c r="G68" s="18" t="s">
        <v>649</v>
      </c>
      <c r="H68" s="309">
        <v>17000000</v>
      </c>
      <c r="I68" s="58" t="s">
        <v>1429</v>
      </c>
      <c r="J68" s="353"/>
      <c r="K68" s="353"/>
      <c r="L68" s="353"/>
      <c r="M68" s="353"/>
      <c r="N68" s="353"/>
      <c r="O68" s="353"/>
      <c r="P68" s="353"/>
      <c r="Q68" s="353"/>
      <c r="R68" s="353"/>
      <c r="S68" s="353"/>
      <c r="T68" s="353"/>
      <c r="U68" s="353"/>
    </row>
    <row r="69" spans="1:21" ht="47.25" x14ac:dyDescent="0.25">
      <c r="A69" s="49">
        <v>57</v>
      </c>
      <c r="B69" s="49" t="s">
        <v>1867</v>
      </c>
      <c r="C69" s="174" t="s">
        <v>650</v>
      </c>
      <c r="D69" s="174" t="s">
        <v>651</v>
      </c>
      <c r="E69" s="277" t="s">
        <v>652</v>
      </c>
      <c r="F69" s="18" t="s">
        <v>653</v>
      </c>
      <c r="G69" s="18" t="s">
        <v>654</v>
      </c>
      <c r="H69" s="309">
        <v>64000000</v>
      </c>
      <c r="I69" s="58" t="s">
        <v>1390</v>
      </c>
      <c r="J69" s="353"/>
      <c r="K69" s="353"/>
      <c r="L69" s="353"/>
      <c r="M69" s="353"/>
      <c r="N69" s="353"/>
      <c r="O69" s="353"/>
      <c r="P69" s="353"/>
      <c r="Q69" s="353"/>
      <c r="R69" s="353"/>
      <c r="S69" s="353"/>
      <c r="T69" s="353"/>
      <c r="U69" s="353"/>
    </row>
    <row r="70" spans="1:21" ht="63" x14ac:dyDescent="0.25">
      <c r="A70" s="49">
        <v>58</v>
      </c>
      <c r="B70" s="49" t="s">
        <v>1868</v>
      </c>
      <c r="C70" s="174" t="s">
        <v>659</v>
      </c>
      <c r="D70" s="174" t="s">
        <v>495</v>
      </c>
      <c r="E70" s="277" t="s">
        <v>660</v>
      </c>
      <c r="F70" s="18" t="s">
        <v>661</v>
      </c>
      <c r="G70" s="18" t="s">
        <v>662</v>
      </c>
      <c r="H70" s="309">
        <v>42000000</v>
      </c>
      <c r="I70" s="58" t="s">
        <v>1407</v>
      </c>
      <c r="J70" s="353"/>
      <c r="K70" s="353"/>
      <c r="L70" s="353"/>
      <c r="M70" s="353"/>
      <c r="N70" s="353"/>
      <c r="O70" s="353"/>
      <c r="P70" s="353"/>
      <c r="Q70" s="353"/>
      <c r="R70" s="353"/>
      <c r="S70" s="353"/>
      <c r="T70" s="353"/>
      <c r="U70" s="353"/>
    </row>
    <row r="71" spans="1:21" ht="92.45" customHeight="1" x14ac:dyDescent="0.25">
      <c r="A71" s="49">
        <v>59</v>
      </c>
      <c r="B71" s="49" t="s">
        <v>1869</v>
      </c>
      <c r="C71" s="174" t="s">
        <v>663</v>
      </c>
      <c r="D71" s="174" t="s">
        <v>664</v>
      </c>
      <c r="E71" s="277" t="s">
        <v>665</v>
      </c>
      <c r="F71" s="18" t="s">
        <v>666</v>
      </c>
      <c r="G71" s="18" t="s">
        <v>667</v>
      </c>
      <c r="H71" s="309">
        <v>85000000</v>
      </c>
      <c r="I71" s="58" t="s">
        <v>1536</v>
      </c>
      <c r="J71" s="353"/>
      <c r="K71" s="353"/>
      <c r="L71" s="353"/>
      <c r="M71" s="353"/>
      <c r="N71" s="353"/>
      <c r="O71" s="353"/>
      <c r="P71" s="353"/>
      <c r="Q71" s="353"/>
      <c r="R71" s="353"/>
      <c r="S71" s="353"/>
      <c r="T71" s="353"/>
      <c r="U71" s="353"/>
    </row>
    <row r="72" spans="1:21" ht="98.45" customHeight="1" x14ac:dyDescent="0.25">
      <c r="A72" s="49">
        <v>60</v>
      </c>
      <c r="B72" s="49" t="s">
        <v>1870</v>
      </c>
      <c r="C72" s="174" t="s">
        <v>668</v>
      </c>
      <c r="D72" s="174" t="s">
        <v>669</v>
      </c>
      <c r="E72" s="277" t="s">
        <v>670</v>
      </c>
      <c r="F72" s="18" t="s">
        <v>671</v>
      </c>
      <c r="G72" s="18" t="s">
        <v>1391</v>
      </c>
      <c r="H72" s="309">
        <v>102000000</v>
      </c>
      <c r="I72" s="58" t="s">
        <v>1392</v>
      </c>
      <c r="J72" s="353"/>
      <c r="K72" s="353"/>
      <c r="L72" s="353"/>
      <c r="M72" s="353"/>
      <c r="N72" s="353"/>
      <c r="O72" s="353"/>
      <c r="P72" s="353"/>
      <c r="Q72" s="353"/>
      <c r="R72" s="353"/>
      <c r="S72" s="353"/>
      <c r="T72" s="353"/>
      <c r="U72" s="353"/>
    </row>
    <row r="73" spans="1:21" ht="63" x14ac:dyDescent="0.25">
      <c r="A73" s="49">
        <v>61</v>
      </c>
      <c r="B73" s="49" t="s">
        <v>1871</v>
      </c>
      <c r="C73" s="174" t="s">
        <v>673</v>
      </c>
      <c r="D73" s="174" t="s">
        <v>674</v>
      </c>
      <c r="E73" s="277" t="s">
        <v>675</v>
      </c>
      <c r="F73" s="18" t="s">
        <v>676</v>
      </c>
      <c r="G73" s="18" t="s">
        <v>1419</v>
      </c>
      <c r="H73" s="309">
        <v>42000000</v>
      </c>
      <c r="I73" s="58" t="s">
        <v>1420</v>
      </c>
      <c r="J73" s="353"/>
      <c r="K73" s="353"/>
      <c r="L73" s="353"/>
      <c r="M73" s="353"/>
      <c r="N73" s="353"/>
      <c r="O73" s="353"/>
      <c r="P73" s="353"/>
      <c r="Q73" s="353"/>
      <c r="R73" s="353"/>
      <c r="S73" s="353"/>
      <c r="T73" s="353"/>
      <c r="U73" s="353"/>
    </row>
    <row r="74" spans="1:21" ht="63" x14ac:dyDescent="0.25">
      <c r="A74" s="49">
        <v>62</v>
      </c>
      <c r="B74" s="49" t="s">
        <v>1872</v>
      </c>
      <c r="C74" s="174" t="s">
        <v>677</v>
      </c>
      <c r="D74" s="174" t="s">
        <v>678</v>
      </c>
      <c r="E74" s="277" t="s">
        <v>679</v>
      </c>
      <c r="F74" s="18" t="s">
        <v>680</v>
      </c>
      <c r="G74" s="18" t="s">
        <v>681</v>
      </c>
      <c r="H74" s="309">
        <v>17000000</v>
      </c>
      <c r="I74" s="58" t="s">
        <v>1408</v>
      </c>
      <c r="J74" s="353"/>
      <c r="K74" s="353"/>
      <c r="L74" s="353"/>
      <c r="M74" s="353"/>
      <c r="N74" s="353"/>
      <c r="O74" s="353"/>
      <c r="P74" s="353"/>
      <c r="Q74" s="353"/>
      <c r="R74" s="353"/>
      <c r="S74" s="353"/>
      <c r="T74" s="353"/>
      <c r="U74" s="353"/>
    </row>
    <row r="75" spans="1:21" ht="78.75" x14ac:dyDescent="0.25">
      <c r="A75" s="49">
        <v>63</v>
      </c>
      <c r="B75" s="49" t="s">
        <v>1873</v>
      </c>
      <c r="C75" s="174" t="s">
        <v>682</v>
      </c>
      <c r="D75" s="174" t="s">
        <v>683</v>
      </c>
      <c r="E75" s="277" t="s">
        <v>684</v>
      </c>
      <c r="F75" s="18" t="s">
        <v>685</v>
      </c>
      <c r="G75" s="18" t="s">
        <v>686</v>
      </c>
      <c r="H75" s="309">
        <v>64000000</v>
      </c>
      <c r="I75" s="313" t="s">
        <v>1553</v>
      </c>
      <c r="J75" s="353"/>
      <c r="K75" s="353"/>
      <c r="L75" s="353"/>
      <c r="M75" s="353"/>
      <c r="N75" s="353"/>
      <c r="O75" s="353"/>
      <c r="P75" s="353"/>
      <c r="Q75" s="353"/>
      <c r="R75" s="353"/>
      <c r="S75" s="353"/>
      <c r="T75" s="353"/>
      <c r="U75" s="353"/>
    </row>
    <row r="76" spans="1:21" ht="85.15" customHeight="1" x14ac:dyDescent="0.25">
      <c r="A76" s="49">
        <v>64</v>
      </c>
      <c r="B76" s="49" t="s">
        <v>1874</v>
      </c>
      <c r="C76" s="174" t="s">
        <v>687</v>
      </c>
      <c r="D76" s="174" t="s">
        <v>688</v>
      </c>
      <c r="E76" s="277" t="s">
        <v>689</v>
      </c>
      <c r="F76" s="18" t="s">
        <v>690</v>
      </c>
      <c r="G76" s="18" t="s">
        <v>592</v>
      </c>
      <c r="H76" s="309">
        <v>17000000</v>
      </c>
      <c r="I76" s="58" t="s">
        <v>1393</v>
      </c>
      <c r="J76" s="353"/>
      <c r="K76" s="353"/>
      <c r="L76" s="353"/>
      <c r="M76" s="353"/>
      <c r="N76" s="353"/>
      <c r="O76" s="353"/>
      <c r="P76" s="353"/>
      <c r="Q76" s="353"/>
      <c r="R76" s="353"/>
      <c r="S76" s="353"/>
      <c r="T76" s="353"/>
      <c r="U76" s="353"/>
    </row>
    <row r="77" spans="1:21" ht="63" x14ac:dyDescent="0.25">
      <c r="A77" s="49">
        <v>65</v>
      </c>
      <c r="B77" s="49" t="s">
        <v>1875</v>
      </c>
      <c r="C77" s="174" t="s">
        <v>691</v>
      </c>
      <c r="D77" s="174" t="s">
        <v>692</v>
      </c>
      <c r="E77" s="277" t="s">
        <v>693</v>
      </c>
      <c r="F77" s="18" t="s">
        <v>694</v>
      </c>
      <c r="G77" s="122" t="s">
        <v>1554</v>
      </c>
      <c r="H77" s="309">
        <v>102000000</v>
      </c>
      <c r="I77" s="58" t="s">
        <v>1536</v>
      </c>
      <c r="J77" s="353"/>
      <c r="K77" s="353"/>
      <c r="L77" s="353"/>
      <c r="M77" s="353"/>
      <c r="N77" s="353"/>
      <c r="O77" s="353"/>
      <c r="P77" s="353"/>
      <c r="Q77" s="353"/>
      <c r="R77" s="353"/>
      <c r="S77" s="353"/>
      <c r="T77" s="353"/>
      <c r="U77" s="353"/>
    </row>
    <row r="78" spans="1:21" ht="78.75" x14ac:dyDescent="0.25">
      <c r="A78" s="49">
        <v>66</v>
      </c>
      <c r="B78" s="49" t="s">
        <v>1876</v>
      </c>
      <c r="C78" s="174" t="s">
        <v>696</v>
      </c>
      <c r="D78" s="174" t="s">
        <v>697</v>
      </c>
      <c r="E78" s="277" t="s">
        <v>698</v>
      </c>
      <c r="F78" s="18" t="s">
        <v>699</v>
      </c>
      <c r="G78" s="18" t="s">
        <v>681</v>
      </c>
      <c r="H78" s="309">
        <v>17000000</v>
      </c>
      <c r="I78" s="58" t="s">
        <v>1536</v>
      </c>
      <c r="J78" s="353"/>
      <c r="K78" s="353"/>
      <c r="L78" s="353"/>
      <c r="M78" s="353"/>
      <c r="N78" s="353"/>
      <c r="O78" s="353"/>
      <c r="P78" s="353"/>
      <c r="Q78" s="353"/>
      <c r="R78" s="353"/>
      <c r="S78" s="353"/>
      <c r="T78" s="353"/>
      <c r="U78" s="353"/>
    </row>
    <row r="79" spans="1:21" ht="94.5" x14ac:dyDescent="0.25">
      <c r="A79" s="49">
        <v>67</v>
      </c>
      <c r="B79" s="49" t="s">
        <v>1877</v>
      </c>
      <c r="C79" s="174" t="s">
        <v>700</v>
      </c>
      <c r="D79" s="174" t="s">
        <v>701</v>
      </c>
      <c r="E79" s="277" t="s">
        <v>702</v>
      </c>
      <c r="F79" s="18" t="s">
        <v>703</v>
      </c>
      <c r="G79" s="122" t="s">
        <v>1417</v>
      </c>
      <c r="H79" s="309">
        <v>17000000</v>
      </c>
      <c r="I79" s="58" t="s">
        <v>1418</v>
      </c>
      <c r="J79" s="353"/>
      <c r="K79" s="353"/>
      <c r="L79" s="353"/>
      <c r="M79" s="353"/>
      <c r="N79" s="353"/>
      <c r="O79" s="353"/>
      <c r="P79" s="353"/>
      <c r="Q79" s="353"/>
      <c r="R79" s="353"/>
      <c r="S79" s="353"/>
      <c r="T79" s="353"/>
      <c r="U79" s="353"/>
    </row>
    <row r="80" spans="1:21" ht="94.5" x14ac:dyDescent="0.25">
      <c r="A80" s="49">
        <v>68</v>
      </c>
      <c r="B80" s="49" t="s">
        <v>1878</v>
      </c>
      <c r="C80" s="174" t="s">
        <v>705</v>
      </c>
      <c r="D80" s="174" t="s">
        <v>706</v>
      </c>
      <c r="E80" s="277" t="s">
        <v>707</v>
      </c>
      <c r="F80" s="18" t="s">
        <v>708</v>
      </c>
      <c r="G80" s="18" t="s">
        <v>709</v>
      </c>
      <c r="H80" s="309">
        <v>85000000</v>
      </c>
      <c r="I80" s="58" t="s">
        <v>1394</v>
      </c>
      <c r="J80" s="353"/>
      <c r="K80" s="353"/>
      <c r="L80" s="353"/>
      <c r="M80" s="353"/>
      <c r="N80" s="353"/>
      <c r="O80" s="353"/>
      <c r="P80" s="353"/>
      <c r="Q80" s="353"/>
      <c r="R80" s="353"/>
      <c r="S80" s="353"/>
      <c r="T80" s="353"/>
      <c r="U80" s="353"/>
    </row>
    <row r="81" spans="1:21" ht="63" x14ac:dyDescent="0.25">
      <c r="A81" s="49">
        <v>69</v>
      </c>
      <c r="B81" s="49" t="s">
        <v>1879</v>
      </c>
      <c r="C81" s="174" t="s">
        <v>710</v>
      </c>
      <c r="D81" s="174" t="s">
        <v>711</v>
      </c>
      <c r="E81" s="277" t="s">
        <v>712</v>
      </c>
      <c r="F81" s="18" t="s">
        <v>713</v>
      </c>
      <c r="G81" s="18" t="s">
        <v>1395</v>
      </c>
      <c r="H81" s="309">
        <v>95000000</v>
      </c>
      <c r="I81" s="58" t="s">
        <v>1396</v>
      </c>
      <c r="J81" s="353"/>
      <c r="K81" s="353"/>
      <c r="L81" s="353"/>
      <c r="M81" s="353"/>
      <c r="N81" s="353"/>
      <c r="O81" s="353"/>
      <c r="P81" s="353"/>
      <c r="Q81" s="353"/>
      <c r="R81" s="353"/>
      <c r="S81" s="353"/>
      <c r="T81" s="353"/>
      <c r="U81" s="353"/>
    </row>
    <row r="82" spans="1:21" ht="47.25" x14ac:dyDescent="0.25">
      <c r="A82" s="49">
        <v>70</v>
      </c>
      <c r="B82" s="49" t="s">
        <v>1880</v>
      </c>
      <c r="C82" s="174" t="s">
        <v>715</v>
      </c>
      <c r="D82" s="174" t="s">
        <v>716</v>
      </c>
      <c r="E82" s="277" t="s">
        <v>717</v>
      </c>
      <c r="F82" s="18" t="s">
        <v>718</v>
      </c>
      <c r="G82" s="18" t="s">
        <v>719</v>
      </c>
      <c r="H82" s="309">
        <v>42000000</v>
      </c>
      <c r="I82" s="313" t="s">
        <v>1416</v>
      </c>
      <c r="J82" s="353"/>
      <c r="K82" s="353"/>
      <c r="L82" s="353"/>
      <c r="M82" s="353"/>
      <c r="N82" s="353"/>
      <c r="O82" s="353"/>
      <c r="P82" s="353"/>
      <c r="Q82" s="353"/>
      <c r="R82" s="353"/>
      <c r="S82" s="353"/>
      <c r="T82" s="353"/>
      <c r="U82" s="353"/>
    </row>
    <row r="83" spans="1:21" ht="63" x14ac:dyDescent="0.25">
      <c r="A83" s="49">
        <v>71</v>
      </c>
      <c r="B83" s="49" t="s">
        <v>1881</v>
      </c>
      <c r="C83" s="174" t="s">
        <v>720</v>
      </c>
      <c r="D83" s="174" t="s">
        <v>721</v>
      </c>
      <c r="E83" s="277" t="s">
        <v>722</v>
      </c>
      <c r="F83" s="18" t="s">
        <v>723</v>
      </c>
      <c r="G83" s="18" t="s">
        <v>1412</v>
      </c>
      <c r="H83" s="309">
        <v>85000000</v>
      </c>
      <c r="I83" s="58" t="s">
        <v>1413</v>
      </c>
      <c r="J83" s="353"/>
      <c r="K83" s="353"/>
      <c r="L83" s="353"/>
      <c r="M83" s="353"/>
      <c r="N83" s="353"/>
      <c r="O83" s="353"/>
      <c r="P83" s="353"/>
      <c r="Q83" s="353"/>
      <c r="R83" s="353"/>
      <c r="S83" s="353"/>
      <c r="T83" s="353"/>
      <c r="U83" s="353"/>
    </row>
    <row r="84" spans="1:21" ht="39.6" customHeight="1" x14ac:dyDescent="0.25">
      <c r="A84" s="521" t="s">
        <v>936</v>
      </c>
      <c r="B84" s="522"/>
      <c r="C84" s="522"/>
      <c r="D84" s="522"/>
      <c r="E84" s="522"/>
      <c r="F84" s="522"/>
      <c r="G84" s="522"/>
      <c r="H84" s="384">
        <f>SUM(H85:H90)</f>
        <v>284000000</v>
      </c>
      <c r="I84" s="374"/>
      <c r="J84" s="353"/>
      <c r="K84" s="353"/>
      <c r="L84" s="353"/>
      <c r="M84" s="353"/>
      <c r="N84" s="353"/>
      <c r="O84" s="353"/>
      <c r="P84" s="353"/>
      <c r="Q84" s="353"/>
      <c r="R84" s="353"/>
      <c r="S84" s="353"/>
      <c r="T84" s="353"/>
      <c r="U84" s="353"/>
    </row>
    <row r="85" spans="1:21" ht="78.75" x14ac:dyDescent="0.25">
      <c r="A85" s="131" t="s">
        <v>1630</v>
      </c>
      <c r="B85" s="131" t="s">
        <v>1882</v>
      </c>
      <c r="C85" s="284" t="s">
        <v>1032</v>
      </c>
      <c r="D85" s="285" t="s">
        <v>404</v>
      </c>
      <c r="E85" s="285" t="s">
        <v>405</v>
      </c>
      <c r="F85" s="95" t="s">
        <v>406</v>
      </c>
      <c r="G85" s="95" t="s">
        <v>1482</v>
      </c>
      <c r="H85" s="309">
        <v>102000000</v>
      </c>
      <c r="I85" s="58" t="s">
        <v>1479</v>
      </c>
      <c r="J85" s="353"/>
      <c r="K85" s="353"/>
      <c r="L85" s="353"/>
      <c r="M85" s="353"/>
      <c r="N85" s="353"/>
      <c r="O85" s="353"/>
      <c r="P85" s="353"/>
      <c r="Q85" s="353"/>
      <c r="R85" s="353"/>
      <c r="S85" s="353"/>
      <c r="T85" s="353"/>
      <c r="U85" s="353"/>
    </row>
    <row r="86" spans="1:21" ht="156" customHeight="1" x14ac:dyDescent="0.25">
      <c r="A86" s="131" t="s">
        <v>1631</v>
      </c>
      <c r="B86" s="131" t="s">
        <v>1883</v>
      </c>
      <c r="C86" s="284" t="s">
        <v>1033</v>
      </c>
      <c r="D86" s="285" t="s">
        <v>408</v>
      </c>
      <c r="E86" s="284" t="s">
        <v>409</v>
      </c>
      <c r="F86" s="95" t="s">
        <v>410</v>
      </c>
      <c r="G86" s="95" t="s">
        <v>411</v>
      </c>
      <c r="H86" s="309">
        <v>64000000</v>
      </c>
      <c r="I86" s="58"/>
      <c r="J86" s="353"/>
      <c r="K86" s="353"/>
      <c r="L86" s="353"/>
      <c r="M86" s="353"/>
      <c r="N86" s="353"/>
      <c r="O86" s="353"/>
      <c r="P86" s="353"/>
      <c r="Q86" s="353"/>
      <c r="R86" s="353"/>
      <c r="S86" s="353"/>
      <c r="T86" s="353"/>
      <c r="U86" s="353"/>
    </row>
    <row r="87" spans="1:21" ht="135.6" customHeight="1" x14ac:dyDescent="0.25">
      <c r="A87" s="131" t="s">
        <v>1632</v>
      </c>
      <c r="B87" s="131" t="s">
        <v>1884</v>
      </c>
      <c r="C87" s="284" t="s">
        <v>1034</v>
      </c>
      <c r="D87" s="285" t="s">
        <v>412</v>
      </c>
      <c r="E87" s="284" t="s">
        <v>413</v>
      </c>
      <c r="F87" s="95" t="s">
        <v>414</v>
      </c>
      <c r="G87" s="95" t="s">
        <v>1628</v>
      </c>
      <c r="H87" s="309">
        <v>42000000</v>
      </c>
      <c r="I87" s="58"/>
      <c r="J87" s="353"/>
      <c r="K87" s="353"/>
      <c r="L87" s="353"/>
      <c r="M87" s="353"/>
      <c r="N87" s="353"/>
      <c r="O87" s="353"/>
      <c r="P87" s="353"/>
      <c r="Q87" s="353"/>
      <c r="R87" s="353"/>
      <c r="S87" s="353"/>
      <c r="T87" s="353"/>
      <c r="U87" s="353"/>
    </row>
    <row r="88" spans="1:21" ht="173.25" x14ac:dyDescent="0.25">
      <c r="A88" s="131" t="s">
        <v>1367</v>
      </c>
      <c r="B88" s="131" t="s">
        <v>1885</v>
      </c>
      <c r="C88" s="284" t="s">
        <v>1035</v>
      </c>
      <c r="D88" s="285" t="s">
        <v>416</v>
      </c>
      <c r="E88" s="284" t="s">
        <v>417</v>
      </c>
      <c r="F88" s="95" t="s">
        <v>418</v>
      </c>
      <c r="G88" s="95" t="s">
        <v>419</v>
      </c>
      <c r="H88" s="309">
        <v>17000000</v>
      </c>
      <c r="I88" s="58"/>
      <c r="J88" s="353"/>
      <c r="K88" s="353"/>
      <c r="L88" s="353"/>
      <c r="M88" s="353"/>
      <c r="N88" s="353"/>
      <c r="O88" s="353"/>
      <c r="P88" s="353"/>
      <c r="Q88" s="353"/>
      <c r="R88" s="353"/>
      <c r="S88" s="353"/>
      <c r="T88" s="353"/>
      <c r="U88" s="353"/>
    </row>
    <row r="89" spans="1:21" ht="73.900000000000006" customHeight="1" x14ac:dyDescent="0.25">
      <c r="A89" s="131" t="s">
        <v>1029</v>
      </c>
      <c r="B89" s="131" t="s">
        <v>1886</v>
      </c>
      <c r="C89" s="284" t="s">
        <v>1036</v>
      </c>
      <c r="D89" s="285" t="s">
        <v>420</v>
      </c>
      <c r="E89" s="284" t="s">
        <v>421</v>
      </c>
      <c r="F89" s="95" t="s">
        <v>422</v>
      </c>
      <c r="G89" s="95" t="s">
        <v>423</v>
      </c>
      <c r="H89" s="309">
        <v>42000000</v>
      </c>
      <c r="I89" s="58"/>
      <c r="J89" s="353"/>
      <c r="K89" s="353"/>
      <c r="L89" s="353"/>
      <c r="M89" s="353"/>
      <c r="N89" s="353"/>
      <c r="O89" s="353"/>
      <c r="P89" s="353"/>
      <c r="Q89" s="353"/>
      <c r="R89" s="353"/>
      <c r="S89" s="353"/>
      <c r="T89" s="353"/>
      <c r="U89" s="353"/>
    </row>
    <row r="90" spans="1:21" ht="157.5" x14ac:dyDescent="0.25">
      <c r="A90" s="131" t="s">
        <v>1030</v>
      </c>
      <c r="B90" s="131" t="s">
        <v>1887</v>
      </c>
      <c r="C90" s="284" t="s">
        <v>1037</v>
      </c>
      <c r="D90" s="285" t="s">
        <v>424</v>
      </c>
      <c r="E90" s="284" t="s">
        <v>425</v>
      </c>
      <c r="F90" s="95" t="s">
        <v>426</v>
      </c>
      <c r="G90" s="95" t="s">
        <v>1629</v>
      </c>
      <c r="H90" s="309">
        <v>17000000</v>
      </c>
      <c r="I90" s="58"/>
      <c r="J90" s="353"/>
      <c r="K90" s="353"/>
      <c r="L90" s="353"/>
      <c r="M90" s="353"/>
      <c r="N90" s="353"/>
      <c r="O90" s="353"/>
      <c r="P90" s="353"/>
      <c r="Q90" s="353"/>
      <c r="R90" s="353"/>
      <c r="S90" s="353"/>
      <c r="T90" s="353"/>
      <c r="U90" s="353"/>
    </row>
    <row r="91" spans="1:21" ht="33.6" customHeight="1" x14ac:dyDescent="0.25">
      <c r="A91" s="516" t="s">
        <v>1382</v>
      </c>
      <c r="B91" s="517"/>
      <c r="C91" s="517"/>
      <c r="D91" s="517"/>
      <c r="E91" s="517"/>
      <c r="F91" s="517"/>
      <c r="G91" s="517"/>
      <c r="H91" s="385">
        <f>SUM(H92:H106)</f>
        <v>949000000</v>
      </c>
      <c r="I91" s="375"/>
      <c r="J91" s="353"/>
      <c r="K91" s="353"/>
      <c r="L91" s="353"/>
      <c r="M91" s="353"/>
      <c r="N91" s="353"/>
      <c r="O91" s="353"/>
      <c r="P91" s="353"/>
      <c r="Q91" s="353"/>
      <c r="R91" s="353"/>
      <c r="S91" s="353"/>
      <c r="T91" s="353"/>
      <c r="U91" s="353"/>
    </row>
    <row r="92" spans="1:21" ht="110.25" x14ac:dyDescent="0.25">
      <c r="A92" s="137">
        <v>78</v>
      </c>
      <c r="B92" s="378" t="s">
        <v>1888</v>
      </c>
      <c r="C92" s="138" t="s">
        <v>291</v>
      </c>
      <c r="D92" s="139" t="s">
        <v>292</v>
      </c>
      <c r="E92" s="140" t="s">
        <v>293</v>
      </c>
      <c r="F92" s="141" t="s">
        <v>294</v>
      </c>
      <c r="G92" s="155" t="s">
        <v>1589</v>
      </c>
      <c r="H92" s="309">
        <v>90000000</v>
      </c>
      <c r="I92" s="313" t="s">
        <v>1590</v>
      </c>
      <c r="J92" s="353"/>
      <c r="K92" s="353"/>
      <c r="L92" s="353"/>
      <c r="M92" s="353"/>
      <c r="N92" s="353"/>
      <c r="O92" s="353"/>
      <c r="P92" s="353"/>
      <c r="Q92" s="353"/>
      <c r="R92" s="353"/>
      <c r="S92" s="353"/>
      <c r="T92" s="353"/>
      <c r="U92" s="353"/>
    </row>
    <row r="93" spans="1:21" ht="204.75" x14ac:dyDescent="0.25">
      <c r="A93" s="137">
        <v>79</v>
      </c>
      <c r="B93" s="378" t="s">
        <v>1889</v>
      </c>
      <c r="C93" s="138" t="s">
        <v>296</v>
      </c>
      <c r="D93" s="139" t="s">
        <v>297</v>
      </c>
      <c r="E93" s="140" t="s">
        <v>298</v>
      </c>
      <c r="F93" s="141" t="s">
        <v>299</v>
      </c>
      <c r="G93" s="155" t="s">
        <v>1593</v>
      </c>
      <c r="H93" s="309">
        <v>64000000</v>
      </c>
      <c r="I93" s="313" t="s">
        <v>1594</v>
      </c>
      <c r="J93" s="353"/>
      <c r="K93" s="353"/>
      <c r="L93" s="353"/>
      <c r="M93" s="353"/>
      <c r="N93" s="353"/>
      <c r="O93" s="353"/>
      <c r="P93" s="353"/>
      <c r="Q93" s="353"/>
      <c r="R93" s="353"/>
      <c r="S93" s="353"/>
      <c r="T93" s="353"/>
      <c r="U93" s="353"/>
    </row>
    <row r="94" spans="1:21" ht="110.25" x14ac:dyDescent="0.25">
      <c r="A94" s="137">
        <v>80</v>
      </c>
      <c r="B94" s="378" t="s">
        <v>1890</v>
      </c>
      <c r="C94" s="138" t="s">
        <v>300</v>
      </c>
      <c r="D94" s="139" t="s">
        <v>301</v>
      </c>
      <c r="E94" s="140" t="s">
        <v>302</v>
      </c>
      <c r="F94" s="141" t="s">
        <v>303</v>
      </c>
      <c r="G94" s="155" t="s">
        <v>1599</v>
      </c>
      <c r="H94" s="309">
        <v>102000000</v>
      </c>
      <c r="I94" s="313" t="s">
        <v>1601</v>
      </c>
      <c r="J94" s="353"/>
      <c r="K94" s="353"/>
      <c r="L94" s="353"/>
      <c r="M94" s="353"/>
      <c r="N94" s="353"/>
      <c r="O94" s="353"/>
      <c r="P94" s="353"/>
      <c r="Q94" s="353"/>
      <c r="R94" s="353"/>
      <c r="S94" s="353"/>
      <c r="T94" s="353"/>
      <c r="U94" s="353"/>
    </row>
    <row r="95" spans="1:21" ht="110.25" x14ac:dyDescent="0.25">
      <c r="A95" s="137">
        <v>81</v>
      </c>
      <c r="B95" s="378" t="s">
        <v>1891</v>
      </c>
      <c r="C95" s="138" t="s">
        <v>305</v>
      </c>
      <c r="D95" s="139" t="s">
        <v>306</v>
      </c>
      <c r="E95" s="140" t="s">
        <v>307</v>
      </c>
      <c r="F95" s="141" t="s">
        <v>308</v>
      </c>
      <c r="G95" s="155" t="s">
        <v>1599</v>
      </c>
      <c r="H95" s="309">
        <v>102000000</v>
      </c>
      <c r="I95" s="313" t="s">
        <v>1600</v>
      </c>
      <c r="J95" s="353"/>
      <c r="K95" s="353"/>
      <c r="L95" s="353"/>
      <c r="M95" s="353"/>
      <c r="N95" s="353"/>
      <c r="O95" s="353"/>
      <c r="P95" s="353"/>
      <c r="Q95" s="353"/>
      <c r="R95" s="353"/>
      <c r="S95" s="353"/>
      <c r="T95" s="353"/>
      <c r="U95" s="353"/>
    </row>
    <row r="96" spans="1:21" ht="126" x14ac:dyDescent="0.25">
      <c r="A96" s="137">
        <v>82</v>
      </c>
      <c r="B96" s="378" t="s">
        <v>1892</v>
      </c>
      <c r="C96" s="138" t="s">
        <v>311</v>
      </c>
      <c r="D96" s="139" t="s">
        <v>312</v>
      </c>
      <c r="E96" s="140" t="s">
        <v>313</v>
      </c>
      <c r="F96" s="141" t="s">
        <v>314</v>
      </c>
      <c r="G96" s="155" t="s">
        <v>1595</v>
      </c>
      <c r="H96" s="309">
        <v>102000000</v>
      </c>
      <c r="I96" s="313" t="s">
        <v>1596</v>
      </c>
      <c r="J96" s="353"/>
      <c r="K96" s="353"/>
      <c r="L96" s="353"/>
      <c r="M96" s="353"/>
      <c r="N96" s="353"/>
      <c r="O96" s="353"/>
      <c r="P96" s="353"/>
      <c r="Q96" s="353"/>
      <c r="R96" s="353"/>
      <c r="S96" s="353"/>
      <c r="T96" s="353"/>
      <c r="U96" s="353"/>
    </row>
    <row r="97" spans="1:21" ht="94.5" x14ac:dyDescent="0.25">
      <c r="A97" s="137">
        <v>83</v>
      </c>
      <c r="B97" s="378" t="s">
        <v>1893</v>
      </c>
      <c r="C97" s="138" t="s">
        <v>316</v>
      </c>
      <c r="D97" s="139" t="s">
        <v>317</v>
      </c>
      <c r="E97" s="140" t="s">
        <v>318</v>
      </c>
      <c r="F97" s="141" t="s">
        <v>319</v>
      </c>
      <c r="G97" s="155" t="s">
        <v>1602</v>
      </c>
      <c r="H97" s="309">
        <v>64000000</v>
      </c>
      <c r="I97" s="313" t="s">
        <v>1603</v>
      </c>
      <c r="J97" s="353"/>
      <c r="K97" s="353"/>
      <c r="L97" s="353"/>
      <c r="M97" s="353"/>
      <c r="N97" s="353"/>
      <c r="O97" s="353"/>
      <c r="P97" s="353"/>
      <c r="Q97" s="353"/>
      <c r="R97" s="353"/>
      <c r="S97" s="353"/>
      <c r="T97" s="353"/>
      <c r="U97" s="353"/>
    </row>
    <row r="98" spans="1:21" ht="126" x14ac:dyDescent="0.25">
      <c r="A98" s="137">
        <v>84</v>
      </c>
      <c r="B98" s="378" t="s">
        <v>1894</v>
      </c>
      <c r="C98" s="138" t="s">
        <v>322</v>
      </c>
      <c r="D98" s="139" t="s">
        <v>323</v>
      </c>
      <c r="E98" s="140" t="s">
        <v>324</v>
      </c>
      <c r="F98" s="141" t="s">
        <v>325</v>
      </c>
      <c r="G98" s="155" t="s">
        <v>1587</v>
      </c>
      <c r="H98" s="309">
        <v>21000000</v>
      </c>
      <c r="I98" s="313" t="s">
        <v>1588</v>
      </c>
      <c r="J98" s="353"/>
      <c r="K98" s="353"/>
      <c r="L98" s="353"/>
      <c r="M98" s="353"/>
      <c r="N98" s="353"/>
      <c r="O98" s="353"/>
      <c r="P98" s="353"/>
      <c r="Q98" s="353"/>
      <c r="R98" s="353"/>
      <c r="S98" s="353"/>
      <c r="T98" s="353"/>
      <c r="U98" s="353"/>
    </row>
    <row r="99" spans="1:21" ht="94.5" x14ac:dyDescent="0.25">
      <c r="A99" s="137">
        <v>85</v>
      </c>
      <c r="B99" s="378" t="s">
        <v>1895</v>
      </c>
      <c r="C99" s="138" t="s">
        <v>328</v>
      </c>
      <c r="D99" s="139" t="s">
        <v>329</v>
      </c>
      <c r="E99" s="140" t="s">
        <v>330</v>
      </c>
      <c r="F99" s="141" t="s">
        <v>331</v>
      </c>
      <c r="G99" s="155" t="s">
        <v>1599</v>
      </c>
      <c r="H99" s="309">
        <v>102000000</v>
      </c>
      <c r="I99" s="313" t="s">
        <v>1613</v>
      </c>
      <c r="J99" s="353"/>
      <c r="K99" s="353"/>
      <c r="L99" s="353"/>
      <c r="M99" s="353"/>
      <c r="N99" s="353"/>
      <c r="O99" s="353"/>
      <c r="P99" s="353"/>
      <c r="Q99" s="353"/>
      <c r="R99" s="353"/>
      <c r="S99" s="353"/>
      <c r="T99" s="353"/>
      <c r="U99" s="353"/>
    </row>
    <row r="100" spans="1:21" ht="173.25" x14ac:dyDescent="0.25">
      <c r="A100" s="137">
        <v>86</v>
      </c>
      <c r="B100" s="378" t="s">
        <v>1896</v>
      </c>
      <c r="C100" s="138" t="s">
        <v>334</v>
      </c>
      <c r="D100" s="139" t="s">
        <v>335</v>
      </c>
      <c r="E100" s="140" t="s">
        <v>336</v>
      </c>
      <c r="F100" s="141" t="s">
        <v>337</v>
      </c>
      <c r="G100" s="155" t="s">
        <v>1604</v>
      </c>
      <c r="H100" s="309">
        <v>85000000</v>
      </c>
      <c r="I100" s="313" t="s">
        <v>1605</v>
      </c>
      <c r="J100" s="353"/>
      <c r="K100" s="353"/>
      <c r="L100" s="353"/>
      <c r="M100" s="353"/>
      <c r="N100" s="353"/>
      <c r="O100" s="353"/>
      <c r="P100" s="353"/>
      <c r="Q100" s="353"/>
      <c r="R100" s="353"/>
      <c r="S100" s="353"/>
      <c r="T100" s="353"/>
      <c r="U100" s="353"/>
    </row>
    <row r="101" spans="1:21" ht="173.25" x14ac:dyDescent="0.25">
      <c r="A101" s="137">
        <v>87</v>
      </c>
      <c r="B101" s="378" t="s">
        <v>1897</v>
      </c>
      <c r="C101" s="138" t="s">
        <v>339</v>
      </c>
      <c r="D101" s="139" t="s">
        <v>340</v>
      </c>
      <c r="E101" s="140" t="s">
        <v>341</v>
      </c>
      <c r="F101" s="141" t="s">
        <v>342</v>
      </c>
      <c r="G101" s="155" t="s">
        <v>1604</v>
      </c>
      <c r="H101" s="309">
        <v>85000000</v>
      </c>
      <c r="I101" s="313" t="s">
        <v>1606</v>
      </c>
      <c r="J101" s="353"/>
      <c r="K101" s="353"/>
      <c r="L101" s="353"/>
      <c r="M101" s="353"/>
      <c r="N101" s="353"/>
      <c r="O101" s="353"/>
      <c r="P101" s="353"/>
      <c r="Q101" s="353"/>
      <c r="R101" s="353"/>
      <c r="S101" s="353"/>
      <c r="T101" s="353"/>
      <c r="U101" s="353"/>
    </row>
    <row r="102" spans="1:21" ht="267.75" x14ac:dyDescent="0.25">
      <c r="A102" s="137">
        <v>88</v>
      </c>
      <c r="B102" s="378" t="s">
        <v>1898</v>
      </c>
      <c r="C102" s="144" t="s">
        <v>1040</v>
      </c>
      <c r="D102" s="145" t="s">
        <v>347</v>
      </c>
      <c r="E102" s="146" t="s">
        <v>348</v>
      </c>
      <c r="F102" s="144" t="s">
        <v>349</v>
      </c>
      <c r="G102" s="155" t="s">
        <v>1591</v>
      </c>
      <c r="H102" s="309">
        <v>21000000</v>
      </c>
      <c r="I102" s="313" t="s">
        <v>1592</v>
      </c>
      <c r="J102" s="353"/>
      <c r="K102" s="353"/>
      <c r="L102" s="353"/>
      <c r="M102" s="353"/>
      <c r="N102" s="353"/>
      <c r="O102" s="353"/>
      <c r="P102" s="353"/>
      <c r="Q102" s="353"/>
      <c r="R102" s="353"/>
      <c r="S102" s="353"/>
      <c r="T102" s="353"/>
      <c r="U102" s="353"/>
    </row>
    <row r="103" spans="1:21" ht="110.25" x14ac:dyDescent="0.25">
      <c r="A103" s="137">
        <v>89</v>
      </c>
      <c r="B103" s="379" t="s">
        <v>1899</v>
      </c>
      <c r="C103" s="151" t="s">
        <v>351</v>
      </c>
      <c r="D103" s="152" t="s">
        <v>352</v>
      </c>
      <c r="E103" s="153" t="s">
        <v>353</v>
      </c>
      <c r="F103" s="144" t="s">
        <v>351</v>
      </c>
      <c r="G103" s="155" t="s">
        <v>1609</v>
      </c>
      <c r="H103" s="309">
        <v>21000000</v>
      </c>
      <c r="I103" s="313" t="s">
        <v>1610</v>
      </c>
      <c r="J103" s="353"/>
      <c r="K103" s="353"/>
      <c r="L103" s="353"/>
      <c r="M103" s="353"/>
      <c r="N103" s="353"/>
      <c r="O103" s="353"/>
      <c r="P103" s="353"/>
      <c r="Q103" s="353"/>
      <c r="R103" s="353"/>
      <c r="S103" s="353"/>
      <c r="T103" s="353"/>
      <c r="U103" s="353"/>
    </row>
    <row r="104" spans="1:21" ht="78.75" x14ac:dyDescent="0.25">
      <c r="A104" s="137">
        <v>90</v>
      </c>
      <c r="B104" s="49" t="s">
        <v>1900</v>
      </c>
      <c r="C104" s="58" t="s">
        <v>1039</v>
      </c>
      <c r="D104" s="122" t="s">
        <v>355</v>
      </c>
      <c r="E104" s="122" t="s">
        <v>356</v>
      </c>
      <c r="F104" s="154" t="s">
        <v>357</v>
      </c>
      <c r="G104" s="122" t="s">
        <v>1611</v>
      </c>
      <c r="H104" s="309">
        <v>30000000</v>
      </c>
      <c r="I104" s="313" t="s">
        <v>1612</v>
      </c>
      <c r="J104" s="353"/>
      <c r="K104" s="353"/>
      <c r="L104" s="353"/>
      <c r="M104" s="353"/>
      <c r="N104" s="353"/>
      <c r="O104" s="353"/>
      <c r="P104" s="353"/>
      <c r="Q104" s="353"/>
      <c r="R104" s="353"/>
      <c r="S104" s="353"/>
      <c r="T104" s="353"/>
      <c r="U104" s="353"/>
    </row>
    <row r="105" spans="1:21" ht="78.75" x14ac:dyDescent="0.25">
      <c r="A105" s="137">
        <v>91</v>
      </c>
      <c r="B105" s="49" t="s">
        <v>1901</v>
      </c>
      <c r="C105" s="58" t="s">
        <v>359</v>
      </c>
      <c r="D105" s="122" t="s">
        <v>360</v>
      </c>
      <c r="E105" s="155" t="s">
        <v>361</v>
      </c>
      <c r="F105" s="154" t="s">
        <v>362</v>
      </c>
      <c r="G105" s="144" t="s">
        <v>363</v>
      </c>
      <c r="H105" s="309">
        <v>30000000</v>
      </c>
      <c r="I105" s="313" t="s">
        <v>1608</v>
      </c>
      <c r="J105" s="353"/>
      <c r="K105" s="353"/>
      <c r="L105" s="353"/>
      <c r="M105" s="353"/>
      <c r="N105" s="353"/>
      <c r="O105" s="353"/>
      <c r="P105" s="353"/>
      <c r="Q105" s="353"/>
      <c r="R105" s="353"/>
      <c r="S105" s="353"/>
      <c r="T105" s="353"/>
      <c r="U105" s="353"/>
    </row>
    <row r="106" spans="1:21" ht="141.75" x14ac:dyDescent="0.25">
      <c r="A106" s="137">
        <v>92</v>
      </c>
      <c r="B106" s="49" t="s">
        <v>1902</v>
      </c>
      <c r="C106" s="58" t="s">
        <v>364</v>
      </c>
      <c r="D106" s="122" t="s">
        <v>365</v>
      </c>
      <c r="E106" s="155" t="s">
        <v>366</v>
      </c>
      <c r="F106" s="154" t="s">
        <v>367</v>
      </c>
      <c r="G106" s="155" t="s">
        <v>1597</v>
      </c>
      <c r="H106" s="309">
        <v>30000000</v>
      </c>
      <c r="I106" s="313" t="s">
        <v>1598</v>
      </c>
      <c r="J106" s="353"/>
      <c r="K106" s="353"/>
      <c r="L106" s="353"/>
      <c r="M106" s="353"/>
      <c r="N106" s="353"/>
      <c r="O106" s="353"/>
      <c r="P106" s="353"/>
      <c r="Q106" s="353"/>
      <c r="R106" s="353"/>
      <c r="S106" s="353"/>
      <c r="T106" s="353"/>
      <c r="U106" s="353"/>
    </row>
    <row r="107" spans="1:21" ht="35.450000000000003" customHeight="1" x14ac:dyDescent="0.25">
      <c r="A107" s="525" t="s">
        <v>938</v>
      </c>
      <c r="B107" s="526"/>
      <c r="C107" s="526"/>
      <c r="D107" s="526"/>
      <c r="E107" s="526"/>
      <c r="F107" s="526"/>
      <c r="G107" s="526"/>
      <c r="H107" s="384">
        <f>SUM(H108:H126)</f>
        <v>707000000</v>
      </c>
      <c r="I107" s="374"/>
      <c r="J107" s="353"/>
      <c r="K107" s="353"/>
      <c r="L107" s="353"/>
      <c r="M107" s="353"/>
      <c r="N107" s="353"/>
      <c r="O107" s="353"/>
      <c r="P107" s="353"/>
      <c r="Q107" s="353"/>
      <c r="R107" s="353"/>
      <c r="S107" s="353"/>
      <c r="T107" s="353"/>
      <c r="U107" s="353"/>
    </row>
    <row r="108" spans="1:21" ht="141.75" x14ac:dyDescent="0.25">
      <c r="A108" s="23">
        <v>93</v>
      </c>
      <c r="B108" s="49" t="s">
        <v>1903</v>
      </c>
      <c r="C108" s="128" t="s">
        <v>152</v>
      </c>
      <c r="D108" s="128" t="s">
        <v>1296</v>
      </c>
      <c r="E108" s="128" t="s">
        <v>153</v>
      </c>
      <c r="F108" s="24" t="s">
        <v>154</v>
      </c>
      <c r="G108" s="122" t="s">
        <v>1566</v>
      </c>
      <c r="H108" s="309">
        <v>17000000</v>
      </c>
      <c r="I108" s="313" t="s">
        <v>1567</v>
      </c>
      <c r="J108" s="353"/>
      <c r="K108" s="353"/>
      <c r="L108" s="353"/>
      <c r="M108" s="353"/>
      <c r="N108" s="353"/>
      <c r="O108" s="353"/>
      <c r="P108" s="353"/>
      <c r="Q108" s="353"/>
      <c r="R108" s="353"/>
      <c r="S108" s="353"/>
      <c r="T108" s="353"/>
      <c r="U108" s="353"/>
    </row>
    <row r="109" spans="1:21" ht="141.75" x14ac:dyDescent="0.25">
      <c r="A109" s="23">
        <v>94</v>
      </c>
      <c r="B109" s="49" t="s">
        <v>1904</v>
      </c>
      <c r="C109" s="128" t="s">
        <v>156</v>
      </c>
      <c r="D109" s="128" t="s">
        <v>157</v>
      </c>
      <c r="E109" s="128" t="s">
        <v>158</v>
      </c>
      <c r="F109" s="24" t="s">
        <v>159</v>
      </c>
      <c r="G109" s="122" t="s">
        <v>1566</v>
      </c>
      <c r="H109" s="309">
        <v>17000000</v>
      </c>
      <c r="I109" s="313" t="s">
        <v>1568</v>
      </c>
      <c r="J109" s="353"/>
      <c r="K109" s="353"/>
      <c r="L109" s="353"/>
      <c r="M109" s="353"/>
      <c r="N109" s="353"/>
      <c r="O109" s="353"/>
      <c r="P109" s="353"/>
      <c r="Q109" s="353"/>
      <c r="R109" s="353"/>
      <c r="S109" s="353"/>
      <c r="T109" s="353"/>
      <c r="U109" s="353"/>
    </row>
    <row r="110" spans="1:21" ht="157.5" x14ac:dyDescent="0.25">
      <c r="A110" s="23">
        <v>95</v>
      </c>
      <c r="B110" s="49" t="s">
        <v>1905</v>
      </c>
      <c r="C110" s="128" t="s">
        <v>162</v>
      </c>
      <c r="D110" s="128" t="s">
        <v>163</v>
      </c>
      <c r="E110" s="128"/>
      <c r="F110" s="25" t="s">
        <v>164</v>
      </c>
      <c r="G110" s="155" t="s">
        <v>1571</v>
      </c>
      <c r="H110" s="309">
        <v>20000000</v>
      </c>
      <c r="I110" s="313" t="s">
        <v>1572</v>
      </c>
      <c r="J110" s="353"/>
      <c r="K110" s="353"/>
      <c r="L110" s="353"/>
      <c r="M110" s="353"/>
      <c r="N110" s="353"/>
      <c r="O110" s="353"/>
      <c r="P110" s="353"/>
      <c r="Q110" s="353"/>
      <c r="R110" s="353"/>
      <c r="S110" s="353"/>
      <c r="T110" s="353"/>
      <c r="U110" s="353"/>
    </row>
    <row r="111" spans="1:21" ht="204.75" x14ac:dyDescent="0.25">
      <c r="A111" s="23">
        <v>96</v>
      </c>
      <c r="B111" s="49" t="s">
        <v>1906</v>
      </c>
      <c r="C111" s="128" t="s">
        <v>166</v>
      </c>
      <c r="D111" s="128" t="s">
        <v>167</v>
      </c>
      <c r="E111" s="128" t="s">
        <v>168</v>
      </c>
      <c r="F111" s="24" t="s">
        <v>169</v>
      </c>
      <c r="G111" s="24" t="s">
        <v>170</v>
      </c>
      <c r="H111" s="309">
        <v>35000000</v>
      </c>
      <c r="I111" s="58" t="s">
        <v>1578</v>
      </c>
      <c r="J111" s="353"/>
      <c r="K111" s="353"/>
      <c r="L111" s="353"/>
      <c r="M111" s="353"/>
      <c r="N111" s="353"/>
      <c r="O111" s="353"/>
      <c r="P111" s="353"/>
      <c r="Q111" s="353"/>
      <c r="R111" s="353"/>
      <c r="S111" s="353"/>
      <c r="T111" s="353"/>
      <c r="U111" s="353"/>
    </row>
    <row r="112" spans="1:21" ht="157.5" x14ac:dyDescent="0.25">
      <c r="A112" s="23">
        <v>97</v>
      </c>
      <c r="B112" s="49" t="s">
        <v>1907</v>
      </c>
      <c r="C112" s="128" t="s">
        <v>172</v>
      </c>
      <c r="D112" s="128" t="s">
        <v>173</v>
      </c>
      <c r="E112" s="128"/>
      <c r="F112" s="57" t="s">
        <v>1041</v>
      </c>
      <c r="G112" s="122" t="s">
        <v>1575</v>
      </c>
      <c r="H112" s="309">
        <v>17000000</v>
      </c>
      <c r="I112" s="58" t="s">
        <v>1536</v>
      </c>
      <c r="J112" s="353"/>
      <c r="K112" s="353"/>
      <c r="L112" s="353"/>
      <c r="M112" s="353"/>
      <c r="N112" s="353"/>
      <c r="O112" s="353"/>
      <c r="P112" s="353"/>
      <c r="Q112" s="353"/>
      <c r="R112" s="353"/>
      <c r="S112" s="353"/>
      <c r="T112" s="353"/>
      <c r="U112" s="353"/>
    </row>
    <row r="113" spans="1:21" ht="204.75" x14ac:dyDescent="0.25">
      <c r="A113" s="23">
        <v>98</v>
      </c>
      <c r="B113" s="49" t="s">
        <v>1908</v>
      </c>
      <c r="C113" s="174" t="s">
        <v>174</v>
      </c>
      <c r="D113" s="128" t="s">
        <v>175</v>
      </c>
      <c r="E113" s="128" t="s">
        <v>176</v>
      </c>
      <c r="F113" s="59" t="s">
        <v>1042</v>
      </c>
      <c r="G113" s="122" t="s">
        <v>1569</v>
      </c>
      <c r="H113" s="309">
        <v>17000000</v>
      </c>
      <c r="I113" s="58" t="s">
        <v>1570</v>
      </c>
      <c r="J113" s="353"/>
      <c r="K113" s="353"/>
      <c r="L113" s="353"/>
      <c r="M113" s="353"/>
      <c r="N113" s="353"/>
      <c r="O113" s="353"/>
      <c r="P113" s="353"/>
      <c r="Q113" s="353"/>
      <c r="R113" s="353"/>
      <c r="S113" s="353"/>
      <c r="T113" s="353"/>
      <c r="U113" s="353"/>
    </row>
    <row r="114" spans="1:21" ht="132" customHeight="1" x14ac:dyDescent="0.25">
      <c r="A114" s="23">
        <v>99</v>
      </c>
      <c r="B114" s="49" t="s">
        <v>1909</v>
      </c>
      <c r="C114" s="128" t="s">
        <v>178</v>
      </c>
      <c r="D114" s="128" t="s">
        <v>253</v>
      </c>
      <c r="E114" s="128" t="s">
        <v>179</v>
      </c>
      <c r="F114" s="25" t="s">
        <v>180</v>
      </c>
      <c r="G114" s="122" t="s">
        <v>1576</v>
      </c>
      <c r="H114" s="309">
        <v>17000000</v>
      </c>
      <c r="I114" s="313" t="s">
        <v>1577</v>
      </c>
      <c r="J114" s="353"/>
      <c r="K114" s="353"/>
      <c r="L114" s="353"/>
      <c r="M114" s="353"/>
      <c r="N114" s="353"/>
      <c r="O114" s="353"/>
      <c r="P114" s="353"/>
      <c r="Q114" s="353"/>
      <c r="R114" s="353"/>
      <c r="S114" s="353"/>
      <c r="T114" s="353"/>
      <c r="U114" s="353"/>
    </row>
    <row r="115" spans="1:21" ht="78.75" x14ac:dyDescent="0.25">
      <c r="A115" s="23">
        <v>100</v>
      </c>
      <c r="B115" s="49" t="s">
        <v>1910</v>
      </c>
      <c r="C115" s="128" t="s">
        <v>182</v>
      </c>
      <c r="D115" s="128" t="s">
        <v>183</v>
      </c>
      <c r="E115" s="128" t="s">
        <v>184</v>
      </c>
      <c r="F115" s="24" t="s">
        <v>185</v>
      </c>
      <c r="G115" s="122" t="s">
        <v>1569</v>
      </c>
      <c r="H115" s="309">
        <v>18000000</v>
      </c>
      <c r="I115" s="313" t="s">
        <v>1573</v>
      </c>
      <c r="J115" s="353"/>
      <c r="K115" s="353"/>
      <c r="L115" s="353"/>
      <c r="M115" s="353"/>
      <c r="N115" s="353"/>
      <c r="O115" s="353"/>
      <c r="P115" s="353"/>
      <c r="Q115" s="353"/>
      <c r="R115" s="353"/>
      <c r="S115" s="353"/>
      <c r="T115" s="353"/>
      <c r="U115" s="353"/>
    </row>
    <row r="116" spans="1:21" ht="409.5" x14ac:dyDescent="0.25">
      <c r="A116" s="23">
        <v>101</v>
      </c>
      <c r="B116" s="49" t="s">
        <v>1911</v>
      </c>
      <c r="C116" s="128" t="s">
        <v>187</v>
      </c>
      <c r="D116" s="128" t="s">
        <v>188</v>
      </c>
      <c r="E116" s="128" t="s">
        <v>175</v>
      </c>
      <c r="F116" s="56" t="s">
        <v>189</v>
      </c>
      <c r="G116" s="122" t="s">
        <v>533</v>
      </c>
      <c r="H116" s="309">
        <v>17000000</v>
      </c>
      <c r="I116" s="58" t="s">
        <v>1578</v>
      </c>
      <c r="J116" s="353"/>
      <c r="K116" s="353"/>
      <c r="L116" s="353"/>
      <c r="M116" s="353"/>
      <c r="N116" s="353"/>
      <c r="O116" s="353"/>
      <c r="P116" s="353"/>
      <c r="Q116" s="353"/>
      <c r="R116" s="353"/>
      <c r="S116" s="353"/>
      <c r="T116" s="353"/>
      <c r="U116" s="353"/>
    </row>
    <row r="117" spans="1:21" ht="141.75" x14ac:dyDescent="0.25">
      <c r="A117" s="23">
        <v>102</v>
      </c>
      <c r="B117" s="49" t="s">
        <v>1912</v>
      </c>
      <c r="C117" s="128" t="s">
        <v>191</v>
      </c>
      <c r="D117" s="174" t="s">
        <v>192</v>
      </c>
      <c r="E117" s="291" t="s">
        <v>175</v>
      </c>
      <c r="F117" s="73" t="s">
        <v>193</v>
      </c>
      <c r="G117" s="122" t="s">
        <v>533</v>
      </c>
      <c r="H117" s="309">
        <v>17000000</v>
      </c>
      <c r="I117" s="58" t="s">
        <v>1578</v>
      </c>
      <c r="J117" s="353"/>
      <c r="K117" s="353"/>
      <c r="L117" s="353"/>
      <c r="M117" s="353"/>
      <c r="N117" s="353"/>
      <c r="O117" s="353"/>
      <c r="P117" s="353"/>
      <c r="Q117" s="353"/>
      <c r="R117" s="353"/>
      <c r="S117" s="353"/>
      <c r="T117" s="353"/>
      <c r="U117" s="353"/>
    </row>
    <row r="118" spans="1:21" ht="204.75" x14ac:dyDescent="0.25">
      <c r="A118" s="23">
        <v>103</v>
      </c>
      <c r="B118" s="49" t="s">
        <v>1913</v>
      </c>
      <c r="C118" s="128" t="s">
        <v>195</v>
      </c>
      <c r="D118" s="174" t="s">
        <v>196</v>
      </c>
      <c r="E118" s="291" t="s">
        <v>197</v>
      </c>
      <c r="F118" s="73" t="s">
        <v>198</v>
      </c>
      <c r="G118" s="122" t="s">
        <v>1579</v>
      </c>
      <c r="H118" s="309">
        <v>85000000</v>
      </c>
      <c r="I118" s="58" t="s">
        <v>1580</v>
      </c>
      <c r="J118" s="353"/>
      <c r="K118" s="353"/>
      <c r="L118" s="353"/>
      <c r="M118" s="353"/>
      <c r="N118" s="353"/>
      <c r="O118" s="353"/>
      <c r="P118" s="353"/>
      <c r="Q118" s="353"/>
      <c r="R118" s="353"/>
      <c r="S118" s="353"/>
      <c r="T118" s="353"/>
      <c r="U118" s="353"/>
    </row>
    <row r="119" spans="1:21" ht="173.25" x14ac:dyDescent="0.25">
      <c r="A119" s="23">
        <v>104</v>
      </c>
      <c r="B119" s="49" t="s">
        <v>1914</v>
      </c>
      <c r="C119" s="128" t="s">
        <v>200</v>
      </c>
      <c r="D119" s="174" t="s">
        <v>158</v>
      </c>
      <c r="E119" s="291" t="s">
        <v>201</v>
      </c>
      <c r="F119" s="73" t="s">
        <v>202</v>
      </c>
      <c r="G119" s="122" t="s">
        <v>1581</v>
      </c>
      <c r="H119" s="309">
        <v>17000000</v>
      </c>
      <c r="I119" s="58" t="s">
        <v>1582</v>
      </c>
      <c r="J119" s="353"/>
      <c r="K119" s="353"/>
      <c r="L119" s="353"/>
      <c r="M119" s="353"/>
      <c r="N119" s="353"/>
      <c r="O119" s="353"/>
      <c r="P119" s="353"/>
      <c r="Q119" s="353"/>
      <c r="R119" s="353"/>
      <c r="S119" s="353"/>
      <c r="T119" s="353"/>
      <c r="U119" s="353"/>
    </row>
    <row r="120" spans="1:21" ht="110.25" x14ac:dyDescent="0.25">
      <c r="A120" s="23">
        <v>105</v>
      </c>
      <c r="B120" s="49" t="s">
        <v>1915</v>
      </c>
      <c r="C120" s="128" t="s">
        <v>204</v>
      </c>
      <c r="D120" s="128" t="s">
        <v>205</v>
      </c>
      <c r="E120" s="128" t="s">
        <v>206</v>
      </c>
      <c r="F120" s="24" t="s">
        <v>207</v>
      </c>
      <c r="G120" s="122" t="s">
        <v>1583</v>
      </c>
      <c r="H120" s="309">
        <v>102000000</v>
      </c>
      <c r="I120" s="58" t="s">
        <v>1584</v>
      </c>
      <c r="J120" s="353"/>
      <c r="K120" s="353"/>
      <c r="L120" s="353"/>
      <c r="M120" s="353"/>
      <c r="N120" s="353"/>
      <c r="O120" s="353"/>
      <c r="P120" s="353"/>
      <c r="Q120" s="353"/>
      <c r="R120" s="353"/>
      <c r="S120" s="353"/>
      <c r="T120" s="353"/>
      <c r="U120" s="353"/>
    </row>
    <row r="121" spans="1:21" ht="315" x14ac:dyDescent="0.25">
      <c r="A121" s="23">
        <v>106</v>
      </c>
      <c r="B121" s="49" t="s">
        <v>1916</v>
      </c>
      <c r="C121" s="128" t="s">
        <v>1043</v>
      </c>
      <c r="D121" s="128" t="s">
        <v>209</v>
      </c>
      <c r="E121" s="128" t="s">
        <v>210</v>
      </c>
      <c r="F121" s="24" t="s">
        <v>211</v>
      </c>
      <c r="G121" s="57" t="s">
        <v>1542</v>
      </c>
      <c r="H121" s="309">
        <v>64000000</v>
      </c>
      <c r="I121" s="58" t="s">
        <v>1543</v>
      </c>
      <c r="J121" s="353"/>
      <c r="K121" s="353"/>
      <c r="L121" s="353"/>
      <c r="M121" s="353"/>
      <c r="N121" s="353"/>
      <c r="O121" s="353"/>
      <c r="P121" s="353"/>
      <c r="Q121" s="353"/>
      <c r="R121" s="353"/>
      <c r="S121" s="353"/>
      <c r="T121" s="353"/>
      <c r="U121" s="353"/>
    </row>
    <row r="122" spans="1:21" ht="283.5" x14ac:dyDescent="0.25">
      <c r="A122" s="23">
        <v>107</v>
      </c>
      <c r="B122" s="49" t="s">
        <v>1917</v>
      </c>
      <c r="C122" s="128" t="s">
        <v>213</v>
      </c>
      <c r="D122" s="128" t="s">
        <v>214</v>
      </c>
      <c r="E122" s="128" t="s">
        <v>215</v>
      </c>
      <c r="F122" s="24" t="s">
        <v>216</v>
      </c>
      <c r="G122" s="56" t="s">
        <v>1535</v>
      </c>
      <c r="H122" s="309">
        <v>91000000</v>
      </c>
      <c r="I122" s="58" t="s">
        <v>1536</v>
      </c>
      <c r="J122" s="353"/>
      <c r="K122" s="353"/>
      <c r="L122" s="353"/>
      <c r="M122" s="353"/>
      <c r="N122" s="353"/>
      <c r="O122" s="353"/>
      <c r="P122" s="353"/>
      <c r="Q122" s="353"/>
      <c r="R122" s="353"/>
      <c r="S122" s="353"/>
      <c r="T122" s="353"/>
      <c r="U122" s="353"/>
    </row>
    <row r="123" spans="1:21" ht="189" x14ac:dyDescent="0.25">
      <c r="A123" s="23">
        <v>108</v>
      </c>
      <c r="B123" s="49" t="s">
        <v>1918</v>
      </c>
      <c r="C123" s="128" t="s">
        <v>218</v>
      </c>
      <c r="D123" s="128" t="s">
        <v>219</v>
      </c>
      <c r="E123" s="128" t="s">
        <v>220</v>
      </c>
      <c r="F123" s="57" t="s">
        <v>1044</v>
      </c>
      <c r="G123" s="155" t="s">
        <v>1537</v>
      </c>
      <c r="H123" s="309">
        <v>20000000</v>
      </c>
      <c r="I123" s="58" t="s">
        <v>1538</v>
      </c>
      <c r="J123" s="353"/>
      <c r="K123" s="353"/>
      <c r="L123" s="353"/>
      <c r="M123" s="353"/>
      <c r="N123" s="353"/>
      <c r="O123" s="353"/>
      <c r="P123" s="353"/>
      <c r="Q123" s="353"/>
      <c r="R123" s="353"/>
      <c r="S123" s="353"/>
      <c r="T123" s="353"/>
      <c r="U123" s="353"/>
    </row>
    <row r="124" spans="1:21" ht="204.75" x14ac:dyDescent="0.25">
      <c r="A124" s="23">
        <v>109</v>
      </c>
      <c r="B124" s="49" t="s">
        <v>1919</v>
      </c>
      <c r="C124" s="282" t="s">
        <v>222</v>
      </c>
      <c r="D124" s="128" t="s">
        <v>220</v>
      </c>
      <c r="E124" s="128" t="s">
        <v>219</v>
      </c>
      <c r="F124" s="24" t="s">
        <v>223</v>
      </c>
      <c r="G124" s="155" t="s">
        <v>1533</v>
      </c>
      <c r="H124" s="309">
        <v>24000000</v>
      </c>
      <c r="I124" s="58" t="s">
        <v>1534</v>
      </c>
      <c r="J124" s="353"/>
      <c r="K124" s="353"/>
      <c r="L124" s="353"/>
      <c r="M124" s="353"/>
      <c r="N124" s="353"/>
      <c r="O124" s="353"/>
      <c r="P124" s="353"/>
      <c r="Q124" s="353"/>
      <c r="R124" s="353"/>
      <c r="S124" s="353"/>
      <c r="T124" s="353"/>
      <c r="U124" s="353"/>
    </row>
    <row r="125" spans="1:21" ht="204.75" x14ac:dyDescent="0.25">
      <c r="A125" s="23">
        <v>110</v>
      </c>
      <c r="B125" s="360" t="s">
        <v>1920</v>
      </c>
      <c r="C125" s="197" t="s">
        <v>225</v>
      </c>
      <c r="D125" s="197" t="s">
        <v>226</v>
      </c>
      <c r="E125" s="197" t="s">
        <v>227</v>
      </c>
      <c r="F125" s="324" t="s">
        <v>228</v>
      </c>
      <c r="G125" s="327" t="s">
        <v>1544</v>
      </c>
      <c r="H125" s="311">
        <v>70000000</v>
      </c>
      <c r="I125" s="163" t="s">
        <v>1536</v>
      </c>
      <c r="J125" s="353"/>
      <c r="K125" s="353"/>
      <c r="L125" s="353"/>
      <c r="M125" s="353"/>
      <c r="N125" s="353"/>
      <c r="O125" s="353"/>
      <c r="P125" s="353"/>
      <c r="Q125" s="353"/>
      <c r="R125" s="353"/>
      <c r="S125" s="353"/>
      <c r="T125" s="353"/>
      <c r="U125" s="353"/>
    </row>
    <row r="126" spans="1:21" ht="63" x14ac:dyDescent="0.25">
      <c r="A126" s="23">
        <v>111</v>
      </c>
      <c r="B126" s="49" t="s">
        <v>1921</v>
      </c>
      <c r="C126" s="282" t="s">
        <v>230</v>
      </c>
      <c r="D126" s="128" t="s">
        <v>231</v>
      </c>
      <c r="E126" s="128" t="s">
        <v>232</v>
      </c>
      <c r="F126" s="60" t="s">
        <v>1045</v>
      </c>
      <c r="G126" s="122" t="s">
        <v>1541</v>
      </c>
      <c r="H126" s="309">
        <v>42000000</v>
      </c>
      <c r="I126" s="58" t="s">
        <v>1536</v>
      </c>
      <c r="J126" s="353"/>
      <c r="K126" s="353"/>
      <c r="L126" s="353"/>
      <c r="M126" s="353"/>
      <c r="N126" s="353"/>
      <c r="O126" s="353"/>
      <c r="P126" s="353"/>
      <c r="Q126" s="353"/>
      <c r="R126" s="353"/>
      <c r="S126" s="353"/>
      <c r="T126" s="353"/>
      <c r="U126" s="353"/>
    </row>
    <row r="127" spans="1:21" ht="36" customHeight="1" x14ac:dyDescent="0.25">
      <c r="A127" s="516" t="s">
        <v>1302</v>
      </c>
      <c r="B127" s="517"/>
      <c r="C127" s="517"/>
      <c r="D127" s="517"/>
      <c r="E127" s="517"/>
      <c r="F127" s="517"/>
      <c r="G127" s="517"/>
      <c r="H127" s="385">
        <f>SUM(H128:H145)</f>
        <v>1123000000</v>
      </c>
      <c r="I127" s="375"/>
      <c r="J127" s="353"/>
      <c r="K127" s="353"/>
      <c r="L127" s="353"/>
      <c r="M127" s="353"/>
      <c r="N127" s="353"/>
      <c r="O127" s="353"/>
      <c r="P127" s="353"/>
      <c r="Q127" s="353"/>
      <c r="R127" s="353"/>
      <c r="S127" s="353"/>
      <c r="T127" s="353"/>
      <c r="U127" s="353"/>
    </row>
    <row r="128" spans="1:21" ht="63" x14ac:dyDescent="0.25">
      <c r="A128" s="83">
        <v>112</v>
      </c>
      <c r="B128" s="49" t="s">
        <v>1922</v>
      </c>
      <c r="C128" s="174" t="s">
        <v>78</v>
      </c>
      <c r="D128" s="174" t="s">
        <v>79</v>
      </c>
      <c r="E128" s="174" t="s">
        <v>80</v>
      </c>
      <c r="F128" s="58" t="s">
        <v>81</v>
      </c>
      <c r="G128" s="58" t="s">
        <v>1046</v>
      </c>
      <c r="H128" s="309">
        <v>64000000</v>
      </c>
      <c r="I128" s="58" t="s">
        <v>1523</v>
      </c>
      <c r="J128" s="353"/>
      <c r="K128" s="353"/>
      <c r="L128" s="353"/>
      <c r="M128" s="353"/>
      <c r="N128" s="353"/>
      <c r="O128" s="353"/>
      <c r="P128" s="353"/>
      <c r="Q128" s="353"/>
      <c r="R128" s="353"/>
      <c r="S128" s="353"/>
      <c r="T128" s="353"/>
      <c r="U128" s="353"/>
    </row>
    <row r="129" spans="1:21" ht="78.75" x14ac:dyDescent="0.25">
      <c r="A129" s="83">
        <v>113</v>
      </c>
      <c r="B129" s="49" t="s">
        <v>1923</v>
      </c>
      <c r="C129" s="174" t="s">
        <v>82</v>
      </c>
      <c r="D129" s="174" t="s">
        <v>46</v>
      </c>
      <c r="E129" s="174" t="s">
        <v>83</v>
      </c>
      <c r="F129" s="58" t="s">
        <v>1047</v>
      </c>
      <c r="G129" s="122" t="s">
        <v>1477</v>
      </c>
      <c r="H129" s="309">
        <v>42000000</v>
      </c>
      <c r="I129" s="58" t="s">
        <v>1478</v>
      </c>
      <c r="J129" s="353"/>
      <c r="K129" s="353"/>
      <c r="L129" s="353"/>
      <c r="M129" s="353"/>
      <c r="N129" s="353"/>
      <c r="O129" s="353"/>
      <c r="P129" s="353"/>
      <c r="Q129" s="353"/>
      <c r="R129" s="353"/>
      <c r="S129" s="353"/>
      <c r="T129" s="353"/>
      <c r="U129" s="353"/>
    </row>
    <row r="130" spans="1:21" ht="47.25" x14ac:dyDescent="0.25">
      <c r="A130" s="83">
        <v>114</v>
      </c>
      <c r="B130" s="49" t="s">
        <v>1924</v>
      </c>
      <c r="C130" s="174" t="s">
        <v>85</v>
      </c>
      <c r="D130" s="174" t="s">
        <v>14</v>
      </c>
      <c r="E130" s="174" t="s">
        <v>86</v>
      </c>
      <c r="F130" s="58" t="s">
        <v>87</v>
      </c>
      <c r="G130" s="122" t="s">
        <v>1524</v>
      </c>
      <c r="H130" s="309">
        <v>17000000</v>
      </c>
      <c r="I130" s="313" t="s">
        <v>1525</v>
      </c>
      <c r="J130" s="353"/>
      <c r="K130" s="353"/>
      <c r="L130" s="353"/>
      <c r="M130" s="353"/>
      <c r="N130" s="353"/>
      <c r="O130" s="353"/>
      <c r="P130" s="353"/>
      <c r="Q130" s="353"/>
      <c r="R130" s="353"/>
      <c r="S130" s="353"/>
      <c r="T130" s="353"/>
      <c r="U130" s="353"/>
    </row>
    <row r="131" spans="1:21" ht="299.25" x14ac:dyDescent="0.25">
      <c r="A131" s="83">
        <v>115</v>
      </c>
      <c r="B131" s="49" t="s">
        <v>1925</v>
      </c>
      <c r="C131" s="174" t="s">
        <v>89</v>
      </c>
      <c r="D131" s="174" t="s">
        <v>29</v>
      </c>
      <c r="E131" s="174" t="s">
        <v>90</v>
      </c>
      <c r="F131" s="58" t="s">
        <v>91</v>
      </c>
      <c r="G131" s="122" t="s">
        <v>1528</v>
      </c>
      <c r="H131" s="309">
        <v>85000000</v>
      </c>
      <c r="I131" s="313" t="s">
        <v>1529</v>
      </c>
      <c r="J131" s="353"/>
      <c r="K131" s="353"/>
      <c r="L131" s="353"/>
      <c r="M131" s="353"/>
      <c r="N131" s="353"/>
      <c r="O131" s="353"/>
      <c r="P131" s="353"/>
      <c r="Q131" s="353"/>
      <c r="R131" s="353"/>
      <c r="S131" s="353"/>
      <c r="T131" s="353"/>
      <c r="U131" s="353"/>
    </row>
    <row r="132" spans="1:21" ht="126" x14ac:dyDescent="0.25">
      <c r="A132" s="83">
        <v>116</v>
      </c>
      <c r="B132" s="49" t="s">
        <v>1926</v>
      </c>
      <c r="C132" s="174" t="s">
        <v>93</v>
      </c>
      <c r="D132" s="174" t="s">
        <v>25</v>
      </c>
      <c r="E132" s="174" t="s">
        <v>94</v>
      </c>
      <c r="F132" s="58" t="s">
        <v>1048</v>
      </c>
      <c r="G132" s="122" t="s">
        <v>1483</v>
      </c>
      <c r="H132" s="311">
        <v>145000000</v>
      </c>
      <c r="I132" s="58" t="s">
        <v>1536</v>
      </c>
      <c r="J132" s="353"/>
      <c r="K132" s="353"/>
      <c r="L132" s="353"/>
      <c r="M132" s="353"/>
      <c r="N132" s="353"/>
      <c r="O132" s="353"/>
      <c r="P132" s="353"/>
      <c r="Q132" s="353"/>
      <c r="R132" s="353"/>
      <c r="S132" s="353"/>
      <c r="T132" s="353"/>
      <c r="U132" s="353"/>
    </row>
    <row r="133" spans="1:21" ht="204.75" x14ac:dyDescent="0.25">
      <c r="A133" s="83">
        <v>117</v>
      </c>
      <c r="B133" s="49" t="s">
        <v>1927</v>
      </c>
      <c r="C133" s="174" t="s">
        <v>1301</v>
      </c>
      <c r="D133" s="174" t="s">
        <v>96</v>
      </c>
      <c r="E133" s="174" t="s">
        <v>97</v>
      </c>
      <c r="F133" s="58" t="s">
        <v>1049</v>
      </c>
      <c r="G133" s="122" t="s">
        <v>1531</v>
      </c>
      <c r="H133" s="309">
        <v>64000000</v>
      </c>
      <c r="I133" s="313" t="s">
        <v>1532</v>
      </c>
      <c r="J133" s="353"/>
      <c r="K133" s="353"/>
      <c r="L133" s="353"/>
      <c r="M133" s="353"/>
      <c r="N133" s="353"/>
      <c r="O133" s="353"/>
      <c r="P133" s="353"/>
      <c r="Q133" s="353"/>
      <c r="R133" s="353"/>
      <c r="S133" s="353"/>
      <c r="T133" s="353"/>
      <c r="U133" s="353"/>
    </row>
    <row r="134" spans="1:21" ht="78.75" x14ac:dyDescent="0.25">
      <c r="A134" s="83">
        <v>118</v>
      </c>
      <c r="B134" s="49" t="s">
        <v>1928</v>
      </c>
      <c r="C134" s="174" t="s">
        <v>99</v>
      </c>
      <c r="D134" s="174" t="s">
        <v>100</v>
      </c>
      <c r="E134" s="174" t="s">
        <v>101</v>
      </c>
      <c r="F134" s="58" t="s">
        <v>102</v>
      </c>
      <c r="G134" s="122" t="s">
        <v>1531</v>
      </c>
      <c r="H134" s="309">
        <v>64000000</v>
      </c>
      <c r="I134" s="58" t="s">
        <v>1523</v>
      </c>
      <c r="J134" s="353"/>
      <c r="K134" s="353"/>
      <c r="L134" s="353"/>
      <c r="M134" s="353"/>
      <c r="N134" s="353"/>
      <c r="O134" s="353"/>
      <c r="P134" s="353"/>
      <c r="Q134" s="353"/>
      <c r="R134" s="353"/>
      <c r="S134" s="353"/>
      <c r="T134" s="353"/>
      <c r="U134" s="353"/>
    </row>
    <row r="135" spans="1:21" ht="110.25" x14ac:dyDescent="0.25">
      <c r="A135" s="83">
        <v>119</v>
      </c>
      <c r="B135" s="49" t="s">
        <v>1929</v>
      </c>
      <c r="C135" s="174" t="s">
        <v>104</v>
      </c>
      <c r="D135" s="174" t="s">
        <v>105</v>
      </c>
      <c r="E135" s="174" t="s">
        <v>106</v>
      </c>
      <c r="F135" s="58" t="s">
        <v>107</v>
      </c>
      <c r="G135" s="58" t="s">
        <v>108</v>
      </c>
      <c r="H135" s="309">
        <v>21000000</v>
      </c>
      <c r="I135" s="58" t="s">
        <v>1523</v>
      </c>
      <c r="J135" s="353"/>
      <c r="K135" s="353"/>
      <c r="L135" s="353"/>
      <c r="M135" s="353"/>
      <c r="N135" s="353"/>
      <c r="O135" s="353"/>
      <c r="P135" s="353"/>
      <c r="Q135" s="353"/>
      <c r="R135" s="353"/>
      <c r="S135" s="353"/>
      <c r="T135" s="353"/>
      <c r="U135" s="353"/>
    </row>
    <row r="136" spans="1:21" ht="63" x14ac:dyDescent="0.25">
      <c r="A136" s="83">
        <v>120</v>
      </c>
      <c r="B136" s="49" t="s">
        <v>1930</v>
      </c>
      <c r="C136" s="174" t="s">
        <v>109</v>
      </c>
      <c r="D136" s="174" t="s">
        <v>110</v>
      </c>
      <c r="E136" s="174" t="s">
        <v>111</v>
      </c>
      <c r="F136" s="58" t="s">
        <v>112</v>
      </c>
      <c r="G136" s="122" t="s">
        <v>1486</v>
      </c>
      <c r="H136" s="309">
        <v>85000000</v>
      </c>
      <c r="I136" s="58" t="s">
        <v>1536</v>
      </c>
      <c r="J136" s="353"/>
      <c r="K136" s="353"/>
      <c r="L136" s="353"/>
      <c r="M136" s="353"/>
      <c r="N136" s="353"/>
      <c r="O136" s="353"/>
      <c r="P136" s="353"/>
      <c r="Q136" s="353"/>
      <c r="R136" s="353"/>
      <c r="S136" s="353"/>
      <c r="T136" s="353"/>
      <c r="U136" s="353"/>
    </row>
    <row r="137" spans="1:21" ht="47.25" x14ac:dyDescent="0.25">
      <c r="A137" s="83">
        <v>121</v>
      </c>
      <c r="B137" s="49" t="s">
        <v>1931</v>
      </c>
      <c r="C137" s="174" t="s">
        <v>113</v>
      </c>
      <c r="D137" s="174" t="s">
        <v>114</v>
      </c>
      <c r="E137" s="174" t="s">
        <v>115</v>
      </c>
      <c r="F137" s="58" t="s">
        <v>116</v>
      </c>
      <c r="G137" s="122" t="s">
        <v>1485</v>
      </c>
      <c r="H137" s="309">
        <v>102000000</v>
      </c>
      <c r="I137" s="58" t="s">
        <v>1536</v>
      </c>
      <c r="J137" s="353"/>
      <c r="K137" s="353"/>
      <c r="L137" s="353"/>
      <c r="M137" s="353"/>
      <c r="N137" s="353"/>
      <c r="O137" s="353"/>
      <c r="P137" s="353"/>
      <c r="Q137" s="353"/>
      <c r="R137" s="353"/>
      <c r="S137" s="353"/>
      <c r="T137" s="353"/>
      <c r="U137" s="353"/>
    </row>
    <row r="138" spans="1:21" ht="141.75" x14ac:dyDescent="0.25">
      <c r="A138" s="83">
        <v>122</v>
      </c>
      <c r="B138" s="49" t="s">
        <v>1932</v>
      </c>
      <c r="C138" s="174" t="s">
        <v>118</v>
      </c>
      <c r="D138" s="174" t="s">
        <v>19</v>
      </c>
      <c r="E138" s="174" t="s">
        <v>119</v>
      </c>
      <c r="F138" s="58" t="s">
        <v>120</v>
      </c>
      <c r="G138" s="122" t="s">
        <v>1481</v>
      </c>
      <c r="H138" s="309">
        <v>17000000</v>
      </c>
      <c r="I138" s="58" t="s">
        <v>1536</v>
      </c>
      <c r="J138" s="353"/>
      <c r="K138" s="353"/>
      <c r="L138" s="353"/>
      <c r="M138" s="353"/>
      <c r="N138" s="353"/>
      <c r="O138" s="353"/>
      <c r="P138" s="353"/>
      <c r="Q138" s="353"/>
      <c r="R138" s="353"/>
      <c r="S138" s="353"/>
      <c r="T138" s="353"/>
      <c r="U138" s="353"/>
    </row>
    <row r="139" spans="1:21" ht="78.75" x14ac:dyDescent="0.25">
      <c r="A139" s="83">
        <v>123</v>
      </c>
      <c r="B139" s="49" t="s">
        <v>1933</v>
      </c>
      <c r="C139" s="174" t="s">
        <v>122</v>
      </c>
      <c r="D139" s="174" t="s">
        <v>123</v>
      </c>
      <c r="E139" s="174" t="s">
        <v>124</v>
      </c>
      <c r="F139" s="58" t="s">
        <v>1051</v>
      </c>
      <c r="G139" s="122" t="s">
        <v>1484</v>
      </c>
      <c r="H139" s="309">
        <v>42000000</v>
      </c>
      <c r="I139" s="58" t="s">
        <v>1536</v>
      </c>
      <c r="J139" s="353"/>
      <c r="K139" s="353"/>
      <c r="L139" s="353"/>
      <c r="M139" s="353"/>
      <c r="N139" s="353"/>
      <c r="O139" s="353"/>
      <c r="P139" s="353"/>
      <c r="Q139" s="353"/>
      <c r="R139" s="353"/>
      <c r="S139" s="353"/>
      <c r="T139" s="353"/>
      <c r="U139" s="353"/>
    </row>
    <row r="140" spans="1:21" ht="78.75" x14ac:dyDescent="0.25">
      <c r="A140" s="83">
        <v>124</v>
      </c>
      <c r="B140" s="49" t="s">
        <v>1934</v>
      </c>
      <c r="C140" s="174" t="s">
        <v>1379</v>
      </c>
      <c r="D140" s="174" t="s">
        <v>1297</v>
      </c>
      <c r="E140" s="174" t="s">
        <v>1298</v>
      </c>
      <c r="F140" s="58" t="s">
        <v>1299</v>
      </c>
      <c r="G140" s="122" t="s">
        <v>1480</v>
      </c>
      <c r="H140" s="309">
        <v>30000000</v>
      </c>
      <c r="I140" s="58" t="s">
        <v>1536</v>
      </c>
      <c r="J140" s="353"/>
      <c r="K140" s="353"/>
      <c r="L140" s="353"/>
      <c r="M140" s="353"/>
      <c r="N140" s="353"/>
      <c r="O140" s="353"/>
      <c r="P140" s="353"/>
      <c r="Q140" s="353"/>
      <c r="R140" s="353"/>
      <c r="S140" s="353"/>
      <c r="T140" s="353"/>
      <c r="U140" s="353"/>
    </row>
    <row r="141" spans="1:21" ht="126" x14ac:dyDescent="0.25">
      <c r="A141" s="83">
        <v>125</v>
      </c>
      <c r="B141" s="49" t="s">
        <v>1935</v>
      </c>
      <c r="C141" s="174" t="s">
        <v>126</v>
      </c>
      <c r="D141" s="174" t="s">
        <v>127</v>
      </c>
      <c r="E141" s="174" t="s">
        <v>128</v>
      </c>
      <c r="F141" s="21" t="s">
        <v>148</v>
      </c>
      <c r="G141" s="122" t="s">
        <v>1487</v>
      </c>
      <c r="H141" s="309">
        <v>30000000</v>
      </c>
      <c r="I141" s="58" t="s">
        <v>1536</v>
      </c>
      <c r="J141" s="353"/>
      <c r="K141" s="353"/>
      <c r="L141" s="353"/>
      <c r="M141" s="353"/>
      <c r="N141" s="353"/>
      <c r="O141" s="353"/>
      <c r="P141" s="353"/>
      <c r="Q141" s="353"/>
      <c r="R141" s="353"/>
      <c r="S141" s="353"/>
      <c r="T141" s="353"/>
      <c r="U141" s="353"/>
    </row>
    <row r="142" spans="1:21" ht="63" x14ac:dyDescent="0.25">
      <c r="A142" s="83">
        <v>126</v>
      </c>
      <c r="B142" s="49" t="s">
        <v>1936</v>
      </c>
      <c r="C142" s="174" t="s">
        <v>130</v>
      </c>
      <c r="D142" s="174" t="s">
        <v>40</v>
      </c>
      <c r="E142" s="174" t="s">
        <v>131</v>
      </c>
      <c r="F142" s="58" t="s">
        <v>132</v>
      </c>
      <c r="G142" s="122" t="s">
        <v>1531</v>
      </c>
      <c r="H142" s="309">
        <v>64000000</v>
      </c>
      <c r="I142" s="58" t="s">
        <v>1523</v>
      </c>
      <c r="J142" s="353"/>
      <c r="K142" s="353"/>
      <c r="L142" s="353"/>
      <c r="M142" s="353"/>
      <c r="N142" s="353"/>
      <c r="O142" s="353"/>
      <c r="P142" s="353"/>
      <c r="Q142" s="353"/>
      <c r="R142" s="353"/>
      <c r="S142" s="353"/>
      <c r="T142" s="353"/>
      <c r="U142" s="353"/>
    </row>
    <row r="143" spans="1:21" ht="93.6" customHeight="1" x14ac:dyDescent="0.25">
      <c r="A143" s="83">
        <v>127</v>
      </c>
      <c r="B143" s="49" t="s">
        <v>1937</v>
      </c>
      <c r="C143" s="174" t="s">
        <v>134</v>
      </c>
      <c r="D143" s="174" t="s">
        <v>135</v>
      </c>
      <c r="E143" s="174" t="s">
        <v>136</v>
      </c>
      <c r="F143" s="58" t="s">
        <v>137</v>
      </c>
      <c r="G143" s="122" t="s">
        <v>1526</v>
      </c>
      <c r="H143" s="309">
        <v>64000000</v>
      </c>
      <c r="I143" s="58" t="s">
        <v>1523</v>
      </c>
      <c r="J143" s="353"/>
      <c r="K143" s="353"/>
      <c r="L143" s="353"/>
      <c r="M143" s="353"/>
      <c r="N143" s="353"/>
      <c r="O143" s="353"/>
      <c r="P143" s="353"/>
      <c r="Q143" s="353"/>
      <c r="R143" s="353"/>
      <c r="S143" s="353"/>
      <c r="T143" s="353"/>
      <c r="U143" s="353"/>
    </row>
    <row r="144" spans="1:21" ht="82.15" customHeight="1" x14ac:dyDescent="0.25">
      <c r="A144" s="83">
        <v>128</v>
      </c>
      <c r="B144" s="49" t="s">
        <v>1938</v>
      </c>
      <c r="C144" s="174" t="s">
        <v>139</v>
      </c>
      <c r="D144" s="174" t="s">
        <v>60</v>
      </c>
      <c r="E144" s="174" t="s">
        <v>140</v>
      </c>
      <c r="F144" s="58" t="s">
        <v>141</v>
      </c>
      <c r="G144" s="122" t="s">
        <v>1485</v>
      </c>
      <c r="H144" s="309">
        <v>102000000</v>
      </c>
      <c r="I144" s="58" t="s">
        <v>1536</v>
      </c>
      <c r="J144" s="353"/>
      <c r="K144" s="353"/>
      <c r="L144" s="353"/>
      <c r="M144" s="353"/>
      <c r="N144" s="353"/>
      <c r="O144" s="353"/>
      <c r="P144" s="353"/>
      <c r="Q144" s="353"/>
      <c r="R144" s="353"/>
      <c r="S144" s="353"/>
      <c r="T144" s="353"/>
      <c r="U144" s="353"/>
    </row>
    <row r="145" spans="1:21" ht="47.25" x14ac:dyDescent="0.25">
      <c r="A145" s="83">
        <v>129</v>
      </c>
      <c r="B145" s="362" t="s">
        <v>1939</v>
      </c>
      <c r="C145" s="278" t="s">
        <v>143</v>
      </c>
      <c r="D145" s="278" t="s">
        <v>144</v>
      </c>
      <c r="E145" s="278" t="s">
        <v>145</v>
      </c>
      <c r="F145" s="386" t="s">
        <v>146</v>
      </c>
      <c r="G145" s="387" t="s">
        <v>1528</v>
      </c>
      <c r="H145" s="388">
        <v>85000000</v>
      </c>
      <c r="I145" s="386" t="s">
        <v>1523</v>
      </c>
      <c r="J145" s="353"/>
      <c r="K145" s="353"/>
      <c r="L145" s="353"/>
      <c r="M145" s="353"/>
      <c r="N145" s="353"/>
      <c r="O145" s="353"/>
      <c r="P145" s="353"/>
      <c r="Q145" s="353"/>
      <c r="R145" s="353"/>
      <c r="S145" s="353"/>
      <c r="T145" s="353"/>
      <c r="U145" s="353"/>
    </row>
    <row r="146" spans="1:21" ht="39" customHeight="1" x14ac:dyDescent="0.25">
      <c r="A146" s="518" t="s">
        <v>1270</v>
      </c>
      <c r="B146" s="518"/>
      <c r="C146" s="518"/>
      <c r="D146" s="518"/>
      <c r="E146" s="518"/>
      <c r="F146" s="518"/>
      <c r="G146" s="518"/>
      <c r="H146" s="385">
        <f>SUM(H147:H152)</f>
        <v>183000000</v>
      </c>
      <c r="I146" s="375"/>
      <c r="J146" s="353"/>
      <c r="K146" s="353"/>
      <c r="L146" s="353"/>
      <c r="M146" s="353"/>
      <c r="N146" s="353"/>
      <c r="O146" s="353"/>
      <c r="P146" s="353"/>
      <c r="Q146" s="353"/>
      <c r="R146" s="353"/>
      <c r="S146" s="353"/>
      <c r="T146" s="353"/>
      <c r="U146" s="353"/>
    </row>
    <row r="147" spans="1:21" ht="141.75" x14ac:dyDescent="0.25">
      <c r="A147" s="49">
        <v>130</v>
      </c>
      <c r="B147" s="49" t="s">
        <v>1940</v>
      </c>
      <c r="C147" s="174" t="s">
        <v>1244</v>
      </c>
      <c r="D147" s="174" t="s">
        <v>1245</v>
      </c>
      <c r="E147" s="174" t="s">
        <v>1246</v>
      </c>
      <c r="F147" s="18" t="s">
        <v>1271</v>
      </c>
      <c r="G147" s="122" t="s">
        <v>1530</v>
      </c>
      <c r="H147" s="309">
        <v>64000000</v>
      </c>
      <c r="I147" s="313" t="s">
        <v>1513</v>
      </c>
      <c r="J147" s="353"/>
      <c r="K147" s="353"/>
      <c r="L147" s="353"/>
      <c r="M147" s="353"/>
      <c r="N147" s="353"/>
      <c r="O147" s="353"/>
      <c r="P147" s="353"/>
      <c r="Q147" s="353"/>
      <c r="R147" s="353"/>
      <c r="S147" s="353"/>
      <c r="T147" s="353"/>
      <c r="U147" s="353"/>
    </row>
    <row r="148" spans="1:21" ht="110.25" x14ac:dyDescent="0.25">
      <c r="A148" s="49">
        <v>131</v>
      </c>
      <c r="B148" s="49" t="s">
        <v>1941</v>
      </c>
      <c r="C148" s="174" t="s">
        <v>1248</v>
      </c>
      <c r="D148" s="174" t="s">
        <v>1249</v>
      </c>
      <c r="E148" s="174"/>
      <c r="F148" s="18" t="s">
        <v>1250</v>
      </c>
      <c r="G148" s="18" t="s">
        <v>1251</v>
      </c>
      <c r="H148" s="309">
        <v>13000000</v>
      </c>
      <c r="I148" s="313" t="s">
        <v>1514</v>
      </c>
      <c r="J148" s="353"/>
      <c r="K148" s="353"/>
      <c r="L148" s="353"/>
      <c r="M148" s="353"/>
      <c r="N148" s="353"/>
      <c r="O148" s="353"/>
      <c r="P148" s="353"/>
      <c r="Q148" s="353"/>
      <c r="R148" s="353"/>
      <c r="S148" s="353"/>
      <c r="T148" s="353"/>
      <c r="U148" s="353"/>
    </row>
    <row r="149" spans="1:21" ht="217.15" customHeight="1" x14ac:dyDescent="0.25">
      <c r="A149" s="49">
        <v>132</v>
      </c>
      <c r="B149" s="49" t="s">
        <v>1942</v>
      </c>
      <c r="C149" s="174" t="s">
        <v>1252</v>
      </c>
      <c r="D149" s="174" t="s">
        <v>1253</v>
      </c>
      <c r="E149" s="174" t="s">
        <v>646</v>
      </c>
      <c r="F149" s="18" t="s">
        <v>1254</v>
      </c>
      <c r="G149" s="19" t="s">
        <v>1515</v>
      </c>
      <c r="H149" s="309">
        <v>17000000</v>
      </c>
      <c r="I149" s="313" t="s">
        <v>1516</v>
      </c>
      <c r="J149" s="353"/>
      <c r="K149" s="353"/>
      <c r="L149" s="353"/>
      <c r="M149" s="353"/>
      <c r="N149" s="353"/>
      <c r="O149" s="353"/>
      <c r="P149" s="353"/>
      <c r="Q149" s="353"/>
      <c r="R149" s="353"/>
      <c r="S149" s="353"/>
      <c r="T149" s="353"/>
      <c r="U149" s="353"/>
    </row>
    <row r="150" spans="1:21" ht="64.150000000000006" customHeight="1" x14ac:dyDescent="0.25">
      <c r="A150" s="49">
        <v>133</v>
      </c>
      <c r="B150" s="49" t="s">
        <v>1943</v>
      </c>
      <c r="C150" s="174" t="s">
        <v>1256</v>
      </c>
      <c r="D150" s="174" t="s">
        <v>1257</v>
      </c>
      <c r="E150" s="174" t="s">
        <v>1258</v>
      </c>
      <c r="F150" s="18" t="s">
        <v>1259</v>
      </c>
      <c r="G150" s="122" t="s">
        <v>1517</v>
      </c>
      <c r="H150" s="309">
        <v>30000000</v>
      </c>
      <c r="I150" s="313" t="s">
        <v>1518</v>
      </c>
      <c r="J150" s="353"/>
      <c r="K150" s="353"/>
      <c r="L150" s="353"/>
      <c r="M150" s="353"/>
      <c r="N150" s="353"/>
      <c r="O150" s="353"/>
      <c r="P150" s="353"/>
      <c r="Q150" s="353"/>
      <c r="R150" s="353"/>
      <c r="S150" s="353"/>
      <c r="T150" s="353"/>
      <c r="U150" s="353"/>
    </row>
    <row r="151" spans="1:21" ht="235.15" customHeight="1" x14ac:dyDescent="0.25">
      <c r="A151" s="49">
        <v>134</v>
      </c>
      <c r="B151" s="49" t="s">
        <v>1944</v>
      </c>
      <c r="C151" s="174" t="s">
        <v>1261</v>
      </c>
      <c r="D151" s="174" t="s">
        <v>1262</v>
      </c>
      <c r="E151" s="174" t="s">
        <v>1263</v>
      </c>
      <c r="F151" s="18" t="s">
        <v>1285</v>
      </c>
      <c r="G151" s="122" t="s">
        <v>1519</v>
      </c>
      <c r="H151" s="309">
        <v>17000000</v>
      </c>
      <c r="I151" s="313" t="s">
        <v>1520</v>
      </c>
      <c r="J151" s="353"/>
      <c r="K151" s="353"/>
      <c r="L151" s="353"/>
      <c r="M151" s="353"/>
      <c r="N151" s="353"/>
      <c r="O151" s="353"/>
      <c r="P151" s="353"/>
      <c r="Q151" s="353"/>
      <c r="R151" s="353"/>
      <c r="S151" s="353"/>
      <c r="T151" s="353"/>
      <c r="U151" s="353"/>
    </row>
    <row r="152" spans="1:21" ht="274.14999999999998" customHeight="1" x14ac:dyDescent="0.25">
      <c r="A152" s="49">
        <v>135</v>
      </c>
      <c r="B152" s="49" t="s">
        <v>1945</v>
      </c>
      <c r="C152" s="287" t="s">
        <v>1265</v>
      </c>
      <c r="D152" s="288" t="s">
        <v>1266</v>
      </c>
      <c r="E152" s="287" t="s">
        <v>1267</v>
      </c>
      <c r="F152" s="213" t="s">
        <v>1268</v>
      </c>
      <c r="G152" s="122" t="s">
        <v>1521</v>
      </c>
      <c r="H152" s="309">
        <v>42000000</v>
      </c>
      <c r="I152" s="313" t="s">
        <v>1522</v>
      </c>
      <c r="J152" s="353"/>
      <c r="K152" s="353"/>
      <c r="L152" s="353"/>
      <c r="M152" s="353"/>
      <c r="N152" s="353"/>
      <c r="O152" s="353"/>
      <c r="P152" s="353"/>
      <c r="Q152" s="353"/>
      <c r="R152" s="353"/>
      <c r="S152" s="353"/>
      <c r="T152" s="353"/>
      <c r="U152" s="353"/>
    </row>
    <row r="153" spans="1:21" ht="43.15" customHeight="1" x14ac:dyDescent="0.25">
      <c r="A153" s="521" t="s">
        <v>1192</v>
      </c>
      <c r="B153" s="522"/>
      <c r="C153" s="522"/>
      <c r="D153" s="522"/>
      <c r="E153" s="522"/>
      <c r="F153" s="522"/>
      <c r="G153" s="523"/>
      <c r="H153" s="311">
        <f>SUM(H154:H178)</f>
        <v>1589000000</v>
      </c>
      <c r="I153" s="163"/>
      <c r="J153" s="353"/>
      <c r="K153" s="353"/>
      <c r="L153" s="353"/>
      <c r="M153" s="353"/>
      <c r="N153" s="353"/>
      <c r="O153" s="353"/>
      <c r="P153" s="353"/>
      <c r="Q153" s="353"/>
      <c r="R153" s="353"/>
      <c r="S153" s="353"/>
      <c r="T153" s="353"/>
      <c r="U153" s="353"/>
    </row>
    <row r="154" spans="1:21" ht="116.45" customHeight="1" x14ac:dyDescent="0.25">
      <c r="A154" s="362">
        <v>136</v>
      </c>
      <c r="B154" s="376" t="s">
        <v>1946</v>
      </c>
      <c r="C154" s="280" t="s">
        <v>1098</v>
      </c>
      <c r="D154" s="280" t="s">
        <v>1099</v>
      </c>
      <c r="E154" s="205" t="s">
        <v>1100</v>
      </c>
      <c r="F154" s="205" t="s">
        <v>1101</v>
      </c>
      <c r="G154" s="205" t="s">
        <v>1446</v>
      </c>
      <c r="H154" s="309">
        <v>102000000</v>
      </c>
      <c r="I154" s="58" t="s">
        <v>1447</v>
      </c>
      <c r="J154" s="353"/>
      <c r="K154" s="353"/>
      <c r="L154" s="353"/>
      <c r="M154" s="353"/>
      <c r="N154" s="353"/>
      <c r="O154" s="353"/>
      <c r="P154" s="353"/>
      <c r="Q154" s="353"/>
      <c r="R154" s="353"/>
      <c r="S154" s="353"/>
      <c r="T154" s="353"/>
      <c r="U154" s="353"/>
    </row>
    <row r="155" spans="1:21" ht="59.45" customHeight="1" x14ac:dyDescent="0.25">
      <c r="A155" s="362">
        <v>137</v>
      </c>
      <c r="B155" s="376" t="s">
        <v>1947</v>
      </c>
      <c r="C155" s="280" t="s">
        <v>1103</v>
      </c>
      <c r="D155" s="280" t="s">
        <v>1104</v>
      </c>
      <c r="E155" s="205" t="s">
        <v>1105</v>
      </c>
      <c r="F155" s="205" t="s">
        <v>1106</v>
      </c>
      <c r="G155" s="205" t="s">
        <v>1102</v>
      </c>
      <c r="H155" s="309">
        <v>102000000</v>
      </c>
      <c r="I155" s="58" t="s">
        <v>1445</v>
      </c>
      <c r="J155" s="353"/>
      <c r="K155" s="353"/>
      <c r="L155" s="353"/>
      <c r="M155" s="353"/>
      <c r="N155" s="353"/>
      <c r="O155" s="353"/>
      <c r="P155" s="353"/>
      <c r="Q155" s="353"/>
      <c r="R155" s="353"/>
      <c r="S155" s="353"/>
      <c r="T155" s="353"/>
      <c r="U155" s="353"/>
    </row>
    <row r="156" spans="1:21" ht="47.25" x14ac:dyDescent="0.25">
      <c r="A156" s="362">
        <v>138</v>
      </c>
      <c r="B156" s="376" t="s">
        <v>1948</v>
      </c>
      <c r="C156" s="280" t="s">
        <v>1108</v>
      </c>
      <c r="D156" s="280" t="s">
        <v>1109</v>
      </c>
      <c r="E156" s="205" t="s">
        <v>1110</v>
      </c>
      <c r="F156" s="205" t="s">
        <v>1111</v>
      </c>
      <c r="G156" s="205" t="s">
        <v>1443</v>
      </c>
      <c r="H156" s="309">
        <v>17000000</v>
      </c>
      <c r="I156" s="58" t="s">
        <v>1444</v>
      </c>
      <c r="J156" s="353"/>
      <c r="K156" s="353"/>
      <c r="L156" s="353"/>
      <c r="M156" s="353"/>
      <c r="N156" s="353"/>
      <c r="O156" s="353"/>
      <c r="P156" s="353"/>
      <c r="Q156" s="353"/>
      <c r="R156" s="353"/>
      <c r="S156" s="353"/>
      <c r="T156" s="353"/>
      <c r="U156" s="353"/>
    </row>
    <row r="157" spans="1:21" ht="47.25" x14ac:dyDescent="0.25">
      <c r="A157" s="362">
        <v>139</v>
      </c>
      <c r="B157" s="376" t="s">
        <v>1949</v>
      </c>
      <c r="C157" s="280" t="s">
        <v>1113</v>
      </c>
      <c r="D157" s="280" t="s">
        <v>1114</v>
      </c>
      <c r="E157" s="205" t="s">
        <v>1115</v>
      </c>
      <c r="F157" s="205" t="s">
        <v>1116</v>
      </c>
      <c r="G157" s="205" t="s">
        <v>1117</v>
      </c>
      <c r="H157" s="309">
        <v>85000000</v>
      </c>
      <c r="I157" s="58" t="s">
        <v>1442</v>
      </c>
      <c r="J157" s="353"/>
      <c r="K157" s="353"/>
      <c r="L157" s="353"/>
      <c r="M157" s="353"/>
      <c r="N157" s="353"/>
      <c r="O157" s="353"/>
      <c r="P157" s="353"/>
      <c r="Q157" s="353"/>
      <c r="R157" s="353"/>
      <c r="S157" s="353"/>
      <c r="T157" s="353"/>
      <c r="U157" s="353"/>
    </row>
    <row r="158" spans="1:21" ht="157.5" x14ac:dyDescent="0.25">
      <c r="A158" s="362">
        <v>140</v>
      </c>
      <c r="B158" s="376" t="s">
        <v>1950</v>
      </c>
      <c r="C158" s="280" t="s">
        <v>1118</v>
      </c>
      <c r="D158" s="280" t="s">
        <v>1119</v>
      </c>
      <c r="E158" s="205" t="s">
        <v>1120</v>
      </c>
      <c r="F158" s="205" t="s">
        <v>1121</v>
      </c>
      <c r="G158" s="205" t="s">
        <v>1440</v>
      </c>
      <c r="H158" s="309">
        <v>17000000</v>
      </c>
      <c r="I158" s="58" t="s">
        <v>1441</v>
      </c>
      <c r="J158" s="353"/>
      <c r="K158" s="353"/>
      <c r="L158" s="353"/>
      <c r="M158" s="353"/>
      <c r="N158" s="353"/>
      <c r="O158" s="353"/>
      <c r="P158" s="353"/>
      <c r="Q158" s="353"/>
      <c r="R158" s="353"/>
      <c r="S158" s="353"/>
      <c r="T158" s="353"/>
      <c r="U158" s="353"/>
    </row>
    <row r="159" spans="1:21" ht="54.6" customHeight="1" x14ac:dyDescent="0.25">
      <c r="A159" s="362">
        <v>141</v>
      </c>
      <c r="B159" s="376" t="s">
        <v>1951</v>
      </c>
      <c r="C159" s="280" t="s">
        <v>1123</v>
      </c>
      <c r="D159" s="280" t="s">
        <v>1124</v>
      </c>
      <c r="E159" s="205" t="s">
        <v>1284</v>
      </c>
      <c r="F159" s="205" t="s">
        <v>1125</v>
      </c>
      <c r="G159" s="122" t="s">
        <v>1439</v>
      </c>
      <c r="H159" s="309">
        <v>102000000</v>
      </c>
      <c r="I159" s="58" t="s">
        <v>1437</v>
      </c>
      <c r="J159" s="353"/>
      <c r="K159" s="353"/>
      <c r="L159" s="353"/>
      <c r="M159" s="353"/>
      <c r="N159" s="353"/>
      <c r="O159" s="353"/>
      <c r="P159" s="353"/>
      <c r="Q159" s="353"/>
      <c r="R159" s="353"/>
      <c r="S159" s="353"/>
      <c r="T159" s="353"/>
      <c r="U159" s="353"/>
    </row>
    <row r="160" spans="1:21" ht="157.5" x14ac:dyDescent="0.25">
      <c r="A160" s="362">
        <v>142</v>
      </c>
      <c r="B160" s="376" t="s">
        <v>1952</v>
      </c>
      <c r="C160" s="280" t="s">
        <v>1127</v>
      </c>
      <c r="D160" s="280" t="s">
        <v>1128</v>
      </c>
      <c r="E160" s="205" t="s">
        <v>1282</v>
      </c>
      <c r="F160" s="205" t="s">
        <v>1193</v>
      </c>
      <c r="G160" s="205" t="s">
        <v>1438</v>
      </c>
      <c r="H160" s="309">
        <v>42000000</v>
      </c>
      <c r="I160" s="58" t="s">
        <v>1437</v>
      </c>
      <c r="J160" s="353"/>
      <c r="K160" s="353"/>
      <c r="L160" s="353"/>
      <c r="M160" s="353"/>
      <c r="N160" s="353"/>
      <c r="O160" s="353"/>
      <c r="P160" s="353"/>
      <c r="Q160" s="353"/>
      <c r="R160" s="353"/>
      <c r="S160" s="353"/>
      <c r="T160" s="353"/>
      <c r="U160" s="353"/>
    </row>
    <row r="161" spans="1:21" ht="94.5" x14ac:dyDescent="0.25">
      <c r="A161" s="362">
        <v>143</v>
      </c>
      <c r="B161" s="376" t="s">
        <v>1953</v>
      </c>
      <c r="C161" s="280" t="s">
        <v>1130</v>
      </c>
      <c r="D161" s="280" t="s">
        <v>1131</v>
      </c>
      <c r="E161" s="205" t="s">
        <v>1283</v>
      </c>
      <c r="F161" s="205" t="s">
        <v>1132</v>
      </c>
      <c r="G161" s="122" t="s">
        <v>1618</v>
      </c>
      <c r="H161" s="309">
        <v>64000000</v>
      </c>
      <c r="I161" s="58"/>
      <c r="J161" s="353"/>
      <c r="K161" s="353"/>
      <c r="L161" s="353"/>
      <c r="M161" s="353"/>
      <c r="N161" s="353"/>
      <c r="O161" s="353"/>
      <c r="P161" s="353"/>
      <c r="Q161" s="353"/>
      <c r="R161" s="353"/>
      <c r="S161" s="353"/>
      <c r="T161" s="353"/>
      <c r="U161" s="353"/>
    </row>
    <row r="162" spans="1:21" ht="62.45" customHeight="1" x14ac:dyDescent="0.25">
      <c r="A162" s="362">
        <v>144</v>
      </c>
      <c r="B162" s="376" t="s">
        <v>1954</v>
      </c>
      <c r="C162" s="280" t="s">
        <v>1133</v>
      </c>
      <c r="D162" s="280" t="s">
        <v>1134</v>
      </c>
      <c r="E162" s="205" t="s">
        <v>1135</v>
      </c>
      <c r="F162" s="205" t="s">
        <v>1136</v>
      </c>
      <c r="G162" s="205" t="s">
        <v>1614</v>
      </c>
      <c r="H162" s="309">
        <v>85000000</v>
      </c>
      <c r="I162" s="58"/>
      <c r="J162" s="353"/>
      <c r="K162" s="353"/>
      <c r="L162" s="353"/>
      <c r="M162" s="353"/>
      <c r="N162" s="353"/>
      <c r="O162" s="353"/>
      <c r="P162" s="353"/>
      <c r="Q162" s="353"/>
      <c r="R162" s="353"/>
      <c r="S162" s="353"/>
      <c r="T162" s="353"/>
      <c r="U162" s="353"/>
    </row>
    <row r="163" spans="1:21" ht="110.25" x14ac:dyDescent="0.25">
      <c r="A163" s="362">
        <v>145</v>
      </c>
      <c r="B163" s="376" t="s">
        <v>1955</v>
      </c>
      <c r="C163" s="280" t="s">
        <v>1138</v>
      </c>
      <c r="D163" s="280" t="s">
        <v>1139</v>
      </c>
      <c r="E163" s="205" t="s">
        <v>1140</v>
      </c>
      <c r="F163" s="205" t="s">
        <v>1194</v>
      </c>
      <c r="G163" s="122" t="s">
        <v>1615</v>
      </c>
      <c r="H163" s="309">
        <v>104000000</v>
      </c>
      <c r="I163" s="58"/>
      <c r="J163" s="353"/>
      <c r="K163" s="353"/>
      <c r="L163" s="353"/>
      <c r="M163" s="353"/>
      <c r="N163" s="353"/>
      <c r="O163" s="353"/>
      <c r="P163" s="353"/>
      <c r="Q163" s="353"/>
      <c r="R163" s="353"/>
      <c r="S163" s="353"/>
      <c r="T163" s="353"/>
      <c r="U163" s="353"/>
    </row>
    <row r="164" spans="1:21" ht="129" customHeight="1" x14ac:dyDescent="0.25">
      <c r="A164" s="362">
        <v>146</v>
      </c>
      <c r="B164" s="376" t="s">
        <v>1956</v>
      </c>
      <c r="C164" s="280" t="s">
        <v>1142</v>
      </c>
      <c r="D164" s="280" t="s">
        <v>1143</v>
      </c>
      <c r="E164" s="205" t="s">
        <v>1109</v>
      </c>
      <c r="F164" s="205" t="s">
        <v>1144</v>
      </c>
      <c r="G164" s="205" t="s">
        <v>1145</v>
      </c>
      <c r="H164" s="309">
        <v>17000000</v>
      </c>
      <c r="I164" s="58" t="s">
        <v>1437</v>
      </c>
      <c r="J164" s="353"/>
      <c r="K164" s="353"/>
      <c r="L164" s="353"/>
      <c r="M164" s="353"/>
      <c r="N164" s="353"/>
      <c r="O164" s="353"/>
      <c r="P164" s="353"/>
      <c r="Q164" s="353"/>
      <c r="R164" s="353"/>
      <c r="S164" s="353"/>
      <c r="T164" s="353"/>
      <c r="U164" s="353"/>
    </row>
    <row r="165" spans="1:21" ht="58.9" customHeight="1" x14ac:dyDescent="0.25">
      <c r="A165" s="362">
        <v>147</v>
      </c>
      <c r="B165" s="376" t="s">
        <v>1957</v>
      </c>
      <c r="C165" s="280" t="s">
        <v>1146</v>
      </c>
      <c r="D165" s="280" t="s">
        <v>1147</v>
      </c>
      <c r="E165" s="205" t="s">
        <v>1281</v>
      </c>
      <c r="F165" s="205" t="s">
        <v>1148</v>
      </c>
      <c r="G165" s="205" t="s">
        <v>1149</v>
      </c>
      <c r="H165" s="309">
        <v>102000000</v>
      </c>
      <c r="I165" s="58" t="s">
        <v>1437</v>
      </c>
      <c r="J165" s="353"/>
      <c r="K165" s="353"/>
      <c r="L165" s="353"/>
      <c r="M165" s="353"/>
      <c r="N165" s="353"/>
      <c r="O165" s="353"/>
      <c r="P165" s="353"/>
      <c r="Q165" s="353"/>
      <c r="R165" s="353"/>
      <c r="S165" s="353"/>
      <c r="T165" s="353"/>
      <c r="U165" s="353"/>
    </row>
    <row r="166" spans="1:21" ht="82.15" customHeight="1" x14ac:dyDescent="0.25">
      <c r="A166" s="362">
        <v>148</v>
      </c>
      <c r="B166" s="376" t="s">
        <v>1958</v>
      </c>
      <c r="C166" s="280" t="s">
        <v>1150</v>
      </c>
      <c r="D166" s="280" t="s">
        <v>1151</v>
      </c>
      <c r="E166" s="205" t="s">
        <v>1280</v>
      </c>
      <c r="F166" s="205" t="s">
        <v>1152</v>
      </c>
      <c r="G166" s="205" t="s">
        <v>1149</v>
      </c>
      <c r="H166" s="309">
        <v>102000000</v>
      </c>
      <c r="I166" s="58"/>
      <c r="J166" s="353"/>
      <c r="K166" s="353"/>
      <c r="L166" s="353"/>
      <c r="M166" s="353"/>
      <c r="N166" s="353"/>
      <c r="O166" s="353"/>
      <c r="P166" s="353"/>
      <c r="Q166" s="353"/>
      <c r="R166" s="353"/>
      <c r="S166" s="353"/>
      <c r="T166" s="353"/>
      <c r="U166" s="353"/>
    </row>
    <row r="167" spans="1:21" ht="105.6" customHeight="1" x14ac:dyDescent="0.25">
      <c r="A167" s="362">
        <v>149</v>
      </c>
      <c r="B167" s="376" t="s">
        <v>1959</v>
      </c>
      <c r="C167" s="280" t="s">
        <v>1154</v>
      </c>
      <c r="D167" s="280" t="s">
        <v>1155</v>
      </c>
      <c r="E167" s="205" t="s">
        <v>1279</v>
      </c>
      <c r="F167" s="205" t="s">
        <v>1156</v>
      </c>
      <c r="G167" s="205" t="s">
        <v>1616</v>
      </c>
      <c r="H167" s="309">
        <v>64000000</v>
      </c>
      <c r="I167" s="58"/>
      <c r="J167" s="353"/>
      <c r="K167" s="353"/>
      <c r="L167" s="353"/>
      <c r="M167" s="353"/>
      <c r="N167" s="353"/>
      <c r="O167" s="353"/>
      <c r="P167" s="353"/>
      <c r="Q167" s="353"/>
      <c r="R167" s="353"/>
      <c r="S167" s="353"/>
      <c r="T167" s="353"/>
      <c r="U167" s="353"/>
    </row>
    <row r="168" spans="1:21" ht="92.45" customHeight="1" x14ac:dyDescent="0.25">
      <c r="A168" s="362">
        <v>150</v>
      </c>
      <c r="B168" s="376" t="s">
        <v>1960</v>
      </c>
      <c r="C168" s="280" t="s">
        <v>1158</v>
      </c>
      <c r="D168" s="280" t="s">
        <v>1159</v>
      </c>
      <c r="E168" s="205" t="s">
        <v>1278</v>
      </c>
      <c r="F168" s="205" t="s">
        <v>1160</v>
      </c>
      <c r="G168" s="205" t="s">
        <v>1617</v>
      </c>
      <c r="H168" s="309">
        <v>85000000</v>
      </c>
      <c r="I168" s="58"/>
      <c r="J168" s="353"/>
      <c r="K168" s="353"/>
      <c r="L168" s="353"/>
      <c r="M168" s="353"/>
      <c r="N168" s="353"/>
      <c r="O168" s="353"/>
      <c r="P168" s="353"/>
      <c r="Q168" s="353"/>
      <c r="R168" s="353"/>
      <c r="S168" s="353"/>
      <c r="T168" s="353"/>
      <c r="U168" s="353"/>
    </row>
    <row r="169" spans="1:21" ht="97.9" customHeight="1" x14ac:dyDescent="0.25">
      <c r="A169" s="362">
        <v>151</v>
      </c>
      <c r="B169" s="376" t="s">
        <v>1961</v>
      </c>
      <c r="C169" s="280" t="s">
        <v>1161</v>
      </c>
      <c r="D169" s="280" t="s">
        <v>1162</v>
      </c>
      <c r="E169" s="205" t="s">
        <v>1277</v>
      </c>
      <c r="F169" s="205" t="s">
        <v>1195</v>
      </c>
      <c r="G169" s="205" t="s">
        <v>1163</v>
      </c>
      <c r="H169" s="309">
        <v>17000000</v>
      </c>
      <c r="I169" s="58" t="s">
        <v>1436</v>
      </c>
      <c r="J169" s="353"/>
      <c r="K169" s="353"/>
      <c r="L169" s="353"/>
      <c r="M169" s="353"/>
      <c r="N169" s="353"/>
      <c r="O169" s="353"/>
      <c r="P169" s="353"/>
      <c r="Q169" s="353"/>
      <c r="R169" s="353"/>
      <c r="S169" s="353"/>
      <c r="T169" s="353"/>
      <c r="U169" s="353"/>
    </row>
    <row r="170" spans="1:21" ht="67.900000000000006" customHeight="1" x14ac:dyDescent="0.25">
      <c r="A170" s="362">
        <v>152</v>
      </c>
      <c r="B170" s="376" t="s">
        <v>1962</v>
      </c>
      <c r="C170" s="280" t="s">
        <v>1164</v>
      </c>
      <c r="D170" s="280" t="s">
        <v>1165</v>
      </c>
      <c r="E170" s="205" t="s">
        <v>1276</v>
      </c>
      <c r="F170" s="205" t="s">
        <v>1166</v>
      </c>
      <c r="G170" s="205" t="s">
        <v>1167</v>
      </c>
      <c r="H170" s="309">
        <v>102000000</v>
      </c>
      <c r="I170" s="58" t="s">
        <v>1435</v>
      </c>
      <c r="J170" s="353"/>
      <c r="K170" s="353"/>
      <c r="L170" s="353"/>
      <c r="M170" s="353"/>
      <c r="N170" s="353"/>
      <c r="O170" s="353"/>
      <c r="P170" s="353"/>
      <c r="Q170" s="353"/>
      <c r="R170" s="353"/>
      <c r="S170" s="353"/>
      <c r="T170" s="353"/>
      <c r="U170" s="353"/>
    </row>
    <row r="171" spans="1:21" ht="94.5" x14ac:dyDescent="0.25">
      <c r="A171" s="362">
        <v>153</v>
      </c>
      <c r="B171" s="376" t="s">
        <v>1963</v>
      </c>
      <c r="C171" s="280" t="s">
        <v>1201</v>
      </c>
      <c r="D171" s="280" t="s">
        <v>1168</v>
      </c>
      <c r="E171" s="205" t="s">
        <v>1155</v>
      </c>
      <c r="F171" s="208" t="s">
        <v>1169</v>
      </c>
      <c r="G171" s="205" t="s">
        <v>1178</v>
      </c>
      <c r="H171" s="309">
        <v>17000000</v>
      </c>
      <c r="I171" s="58"/>
      <c r="J171" s="353"/>
      <c r="K171" s="353"/>
      <c r="L171" s="353"/>
      <c r="M171" s="353"/>
      <c r="N171" s="353"/>
      <c r="O171" s="353"/>
      <c r="P171" s="353"/>
      <c r="Q171" s="353"/>
      <c r="R171" s="353"/>
      <c r="S171" s="353"/>
      <c r="T171" s="353"/>
      <c r="U171" s="353"/>
    </row>
    <row r="172" spans="1:21" ht="47.25" x14ac:dyDescent="0.25">
      <c r="A172" s="362">
        <v>154</v>
      </c>
      <c r="B172" s="376" t="s">
        <v>1964</v>
      </c>
      <c r="C172" s="280" t="s">
        <v>1202</v>
      </c>
      <c r="D172" s="280" t="s">
        <v>1171</v>
      </c>
      <c r="E172" s="205" t="s">
        <v>1134</v>
      </c>
      <c r="F172" s="205" t="s">
        <v>1172</v>
      </c>
      <c r="G172" s="122" t="s">
        <v>1620</v>
      </c>
      <c r="H172" s="309">
        <v>13000000</v>
      </c>
      <c r="I172" s="58"/>
      <c r="J172" s="353"/>
      <c r="K172" s="353"/>
      <c r="L172" s="353"/>
      <c r="M172" s="353"/>
      <c r="N172" s="353"/>
      <c r="O172" s="353"/>
      <c r="P172" s="353"/>
      <c r="Q172" s="353"/>
      <c r="R172" s="353"/>
      <c r="S172" s="353"/>
      <c r="T172" s="353"/>
      <c r="U172" s="353"/>
    </row>
    <row r="173" spans="1:21" ht="157.5" x14ac:dyDescent="0.25">
      <c r="A173" s="362">
        <v>155</v>
      </c>
      <c r="B173" s="376" t="s">
        <v>1965</v>
      </c>
      <c r="C173" s="280" t="s">
        <v>1433</v>
      </c>
      <c r="D173" s="280" t="s">
        <v>1173</v>
      </c>
      <c r="E173" s="205" t="s">
        <v>1272</v>
      </c>
      <c r="F173" s="205" t="s">
        <v>1174</v>
      </c>
      <c r="G173" s="205" t="s">
        <v>1167</v>
      </c>
      <c r="H173" s="309">
        <v>102000000</v>
      </c>
      <c r="I173" s="58" t="s">
        <v>1434</v>
      </c>
      <c r="J173" s="353"/>
      <c r="K173" s="353"/>
      <c r="L173" s="353"/>
      <c r="M173" s="353"/>
      <c r="N173" s="353"/>
      <c r="O173" s="353"/>
      <c r="P173" s="353"/>
      <c r="Q173" s="353"/>
      <c r="R173" s="353"/>
      <c r="S173" s="353"/>
      <c r="T173" s="353"/>
      <c r="U173" s="353"/>
    </row>
    <row r="174" spans="1:21" ht="110.25" x14ac:dyDescent="0.25">
      <c r="A174" s="362">
        <v>156</v>
      </c>
      <c r="B174" s="376" t="s">
        <v>1966</v>
      </c>
      <c r="C174" s="280" t="s">
        <v>1176</v>
      </c>
      <c r="D174" s="280" t="s">
        <v>1177</v>
      </c>
      <c r="E174" s="205" t="s">
        <v>1199</v>
      </c>
      <c r="F174" s="205" t="s">
        <v>1196</v>
      </c>
      <c r="G174" s="205" t="s">
        <v>1178</v>
      </c>
      <c r="H174" s="309">
        <v>17000000</v>
      </c>
      <c r="I174" s="58"/>
      <c r="J174" s="353"/>
      <c r="K174" s="353"/>
      <c r="L174" s="353"/>
      <c r="M174" s="353"/>
      <c r="N174" s="353"/>
      <c r="O174" s="353"/>
      <c r="P174" s="353"/>
      <c r="Q174" s="353"/>
      <c r="R174" s="353"/>
      <c r="S174" s="353"/>
      <c r="T174" s="353"/>
      <c r="U174" s="353"/>
    </row>
    <row r="175" spans="1:21" ht="63" x14ac:dyDescent="0.25">
      <c r="A175" s="362">
        <v>157</v>
      </c>
      <c r="B175" s="376" t="s">
        <v>1967</v>
      </c>
      <c r="C175" s="280" t="s">
        <v>1179</v>
      </c>
      <c r="D175" s="280" t="s">
        <v>1110</v>
      </c>
      <c r="E175" s="205" t="s">
        <v>1180</v>
      </c>
      <c r="F175" s="205" t="s">
        <v>1181</v>
      </c>
      <c r="G175" s="205" t="s">
        <v>1182</v>
      </c>
      <c r="H175" s="309">
        <v>17000000</v>
      </c>
      <c r="I175" s="58"/>
      <c r="J175" s="353"/>
      <c r="K175" s="353"/>
      <c r="L175" s="353"/>
      <c r="M175" s="353"/>
      <c r="N175" s="353"/>
      <c r="O175" s="353"/>
      <c r="P175" s="353"/>
      <c r="Q175" s="353"/>
      <c r="R175" s="353"/>
      <c r="S175" s="353"/>
      <c r="T175" s="353"/>
      <c r="U175" s="353"/>
    </row>
    <row r="176" spans="1:21" ht="110.25" x14ac:dyDescent="0.25">
      <c r="A176" s="362">
        <v>158</v>
      </c>
      <c r="B176" s="376" t="s">
        <v>1968</v>
      </c>
      <c r="C176" s="280" t="s">
        <v>1183</v>
      </c>
      <c r="D176" s="280" t="s">
        <v>1274</v>
      </c>
      <c r="E176" s="205" t="s">
        <v>1273</v>
      </c>
      <c r="F176" s="205" t="s">
        <v>1197</v>
      </c>
      <c r="G176" s="205" t="s">
        <v>1184</v>
      </c>
      <c r="H176" s="309">
        <v>42000000</v>
      </c>
      <c r="I176" s="58"/>
      <c r="J176" s="353"/>
      <c r="K176" s="353"/>
      <c r="L176" s="353"/>
      <c r="M176" s="353"/>
      <c r="N176" s="353"/>
      <c r="O176" s="353"/>
      <c r="P176" s="353"/>
      <c r="Q176" s="353"/>
      <c r="R176" s="353"/>
      <c r="S176" s="353"/>
      <c r="T176" s="353"/>
      <c r="U176" s="353"/>
    </row>
    <row r="177" spans="1:21" ht="94.5" x14ac:dyDescent="0.25">
      <c r="A177" s="362">
        <v>159</v>
      </c>
      <c r="B177" s="376" t="s">
        <v>1969</v>
      </c>
      <c r="C177" s="280" t="s">
        <v>1185</v>
      </c>
      <c r="D177" s="280" t="s">
        <v>1186</v>
      </c>
      <c r="E177" s="205" t="s">
        <v>1275</v>
      </c>
      <c r="F177" s="205" t="s">
        <v>1198</v>
      </c>
      <c r="G177" s="205" t="s">
        <v>1619</v>
      </c>
      <c r="H177" s="309">
        <v>85000000</v>
      </c>
      <c r="I177" s="58"/>
      <c r="J177" s="353"/>
      <c r="K177" s="353"/>
      <c r="L177" s="353"/>
      <c r="M177" s="353"/>
      <c r="N177" s="353"/>
      <c r="O177" s="353"/>
      <c r="P177" s="353"/>
      <c r="Q177" s="353"/>
      <c r="R177" s="353"/>
      <c r="S177" s="353"/>
      <c r="T177" s="353"/>
      <c r="U177" s="353"/>
    </row>
    <row r="178" spans="1:21" ht="63" x14ac:dyDescent="0.25">
      <c r="A178" s="362">
        <v>160</v>
      </c>
      <c r="B178" s="376" t="s">
        <v>1970</v>
      </c>
      <c r="C178" s="280" t="s">
        <v>1188</v>
      </c>
      <c r="D178" s="280" t="s">
        <v>1189</v>
      </c>
      <c r="E178" s="205" t="s">
        <v>1200</v>
      </c>
      <c r="F178" s="205" t="s">
        <v>1190</v>
      </c>
      <c r="G178" s="205" t="s">
        <v>1448</v>
      </c>
      <c r="H178" s="309">
        <v>87000000</v>
      </c>
      <c r="I178" s="58" t="s">
        <v>1449</v>
      </c>
      <c r="J178" s="353"/>
      <c r="K178" s="353"/>
      <c r="L178" s="353"/>
      <c r="M178" s="353"/>
      <c r="N178" s="353"/>
      <c r="O178" s="353"/>
      <c r="P178" s="353"/>
      <c r="Q178" s="353"/>
      <c r="R178" s="353"/>
      <c r="S178" s="353"/>
      <c r="T178" s="353"/>
      <c r="U178" s="353"/>
    </row>
    <row r="179" spans="1:21" ht="43.9" customHeight="1" x14ac:dyDescent="0.25">
      <c r="A179" s="521" t="s">
        <v>1303</v>
      </c>
      <c r="B179" s="522"/>
      <c r="C179" s="522"/>
      <c r="D179" s="522"/>
      <c r="E179" s="522"/>
      <c r="F179" s="522"/>
      <c r="G179" s="522"/>
      <c r="H179" s="384">
        <f>SUM(H180)</f>
        <v>102000000</v>
      </c>
      <c r="I179" s="374"/>
      <c r="J179" s="353"/>
      <c r="K179" s="353"/>
      <c r="L179" s="353"/>
      <c r="M179" s="353"/>
      <c r="N179" s="353"/>
      <c r="O179" s="353"/>
      <c r="P179" s="353"/>
      <c r="Q179" s="353"/>
      <c r="R179" s="353"/>
      <c r="S179" s="353"/>
      <c r="T179" s="353"/>
      <c r="U179" s="353"/>
    </row>
    <row r="180" spans="1:21" ht="63" x14ac:dyDescent="0.25">
      <c r="A180" s="362">
        <v>161</v>
      </c>
      <c r="B180" s="377" t="s">
        <v>1971</v>
      </c>
      <c r="C180" s="273" t="s">
        <v>1304</v>
      </c>
      <c r="D180" s="273" t="s">
        <v>1305</v>
      </c>
      <c r="E180" s="274" t="s">
        <v>1308</v>
      </c>
      <c r="F180" s="226" t="s">
        <v>1306</v>
      </c>
      <c r="G180" s="205" t="s">
        <v>1307</v>
      </c>
      <c r="H180" s="309">
        <v>102000000</v>
      </c>
      <c r="I180" s="58" t="s">
        <v>1565</v>
      </c>
      <c r="J180" s="353"/>
      <c r="K180" s="353"/>
      <c r="L180" s="353"/>
      <c r="M180" s="353"/>
      <c r="N180" s="353"/>
      <c r="O180" s="353"/>
      <c r="P180" s="353"/>
      <c r="Q180" s="353"/>
      <c r="R180" s="353"/>
      <c r="S180" s="353"/>
      <c r="T180" s="353"/>
      <c r="U180" s="353"/>
    </row>
    <row r="181" spans="1:21" ht="41.45" customHeight="1" x14ac:dyDescent="0.25">
      <c r="A181" s="521" t="s">
        <v>1369</v>
      </c>
      <c r="B181" s="522"/>
      <c r="C181" s="522"/>
      <c r="D181" s="522"/>
      <c r="E181" s="522"/>
      <c r="F181" s="522"/>
      <c r="G181" s="522"/>
      <c r="H181" s="384">
        <f>SUM(H182)</f>
        <v>63000000</v>
      </c>
      <c r="I181" s="374"/>
      <c r="J181" s="353"/>
      <c r="K181" s="353"/>
      <c r="L181" s="353"/>
      <c r="M181" s="353"/>
      <c r="N181" s="353"/>
      <c r="O181" s="353"/>
      <c r="P181" s="353"/>
      <c r="Q181" s="353"/>
      <c r="R181" s="353"/>
      <c r="S181" s="353"/>
      <c r="T181" s="353"/>
      <c r="U181" s="353"/>
    </row>
    <row r="182" spans="1:21" ht="50.45" customHeight="1" x14ac:dyDescent="0.25">
      <c r="A182" s="363">
        <v>162</v>
      </c>
      <c r="B182" s="377" t="s">
        <v>1972</v>
      </c>
      <c r="C182" s="273" t="s">
        <v>1370</v>
      </c>
      <c r="D182" s="273" t="s">
        <v>1371</v>
      </c>
      <c r="E182" s="274" t="s">
        <v>1373</v>
      </c>
      <c r="F182" s="226" t="s">
        <v>1374</v>
      </c>
      <c r="G182" s="205" t="s">
        <v>1414</v>
      </c>
      <c r="H182" s="309">
        <v>63000000</v>
      </c>
      <c r="I182" s="313" t="s">
        <v>1415</v>
      </c>
      <c r="J182" s="353"/>
      <c r="K182" s="353"/>
      <c r="L182" s="353"/>
      <c r="M182" s="353"/>
      <c r="N182" s="353"/>
      <c r="O182" s="353"/>
      <c r="P182" s="353"/>
      <c r="Q182" s="353"/>
      <c r="R182" s="353"/>
      <c r="S182" s="353"/>
      <c r="T182" s="353"/>
      <c r="U182" s="353"/>
    </row>
    <row r="183" spans="1:21" ht="40.15" customHeight="1" x14ac:dyDescent="0.25">
      <c r="A183" s="521" t="s">
        <v>1634</v>
      </c>
      <c r="B183" s="522"/>
      <c r="C183" s="522"/>
      <c r="D183" s="522"/>
      <c r="E183" s="522"/>
      <c r="F183" s="522"/>
      <c r="G183" s="522"/>
      <c r="H183" s="384">
        <f>SUM(H184:H189)</f>
        <v>255000000</v>
      </c>
      <c r="I183" s="374"/>
      <c r="J183" s="353"/>
      <c r="K183" s="353"/>
      <c r="L183" s="353"/>
      <c r="M183" s="353"/>
      <c r="N183" s="353"/>
      <c r="O183" s="353"/>
      <c r="P183" s="353"/>
      <c r="Q183" s="353"/>
      <c r="R183" s="353"/>
      <c r="S183" s="353"/>
      <c r="T183" s="353"/>
      <c r="U183" s="353"/>
    </row>
    <row r="184" spans="1:21" ht="63" x14ac:dyDescent="0.25">
      <c r="A184" s="362">
        <v>163</v>
      </c>
      <c r="B184" s="377" t="s">
        <v>1973</v>
      </c>
      <c r="C184" s="18" t="s">
        <v>1309</v>
      </c>
      <c r="D184" s="18" t="s">
        <v>1310</v>
      </c>
      <c r="E184" s="344"/>
      <c r="F184" s="18" t="s">
        <v>1311</v>
      </c>
      <c r="G184" s="122" t="s">
        <v>1539</v>
      </c>
      <c r="H184" s="309">
        <v>17000000</v>
      </c>
      <c r="I184" s="58" t="s">
        <v>1536</v>
      </c>
      <c r="J184" s="353"/>
      <c r="K184" s="353"/>
      <c r="L184" s="353"/>
      <c r="M184" s="353"/>
      <c r="N184" s="353"/>
      <c r="O184" s="353"/>
      <c r="P184" s="353"/>
      <c r="Q184" s="353"/>
      <c r="R184" s="353"/>
      <c r="S184" s="353"/>
      <c r="T184" s="353"/>
      <c r="U184" s="353"/>
    </row>
    <row r="185" spans="1:21" ht="63" x14ac:dyDescent="0.25">
      <c r="A185" s="362">
        <v>164</v>
      </c>
      <c r="B185" s="376" t="s">
        <v>1974</v>
      </c>
      <c r="C185" s="174" t="s">
        <v>1313</v>
      </c>
      <c r="D185" s="288" t="s">
        <v>1314</v>
      </c>
      <c r="E185" s="174" t="s">
        <v>1315</v>
      </c>
      <c r="F185" s="364" t="s">
        <v>1316</v>
      </c>
      <c r="G185" s="122" t="s">
        <v>1527</v>
      </c>
      <c r="H185" s="309">
        <v>17000000</v>
      </c>
      <c r="I185" s="58" t="s">
        <v>1523</v>
      </c>
      <c r="J185" s="353"/>
      <c r="K185" s="353"/>
      <c r="L185" s="353"/>
      <c r="M185" s="353"/>
      <c r="N185" s="353"/>
      <c r="O185" s="353"/>
      <c r="P185" s="353"/>
      <c r="Q185" s="353"/>
      <c r="R185" s="353"/>
      <c r="S185" s="353"/>
      <c r="T185" s="353"/>
      <c r="U185" s="353"/>
    </row>
    <row r="186" spans="1:21" ht="110.25" x14ac:dyDescent="0.25">
      <c r="A186" s="362">
        <v>165</v>
      </c>
      <c r="B186" s="376" t="s">
        <v>1975</v>
      </c>
      <c r="C186" s="174" t="s">
        <v>1318</v>
      </c>
      <c r="D186" s="288" t="s">
        <v>1319</v>
      </c>
      <c r="E186" s="174" t="s">
        <v>1320</v>
      </c>
      <c r="F186" s="364" t="s">
        <v>1321</v>
      </c>
      <c r="G186" s="214" t="s">
        <v>1627</v>
      </c>
      <c r="H186" s="309">
        <v>17000000</v>
      </c>
      <c r="I186" s="58"/>
      <c r="J186" s="353"/>
      <c r="K186" s="353"/>
      <c r="L186" s="353"/>
      <c r="M186" s="353"/>
      <c r="N186" s="353"/>
      <c r="O186" s="353"/>
      <c r="P186" s="353"/>
      <c r="Q186" s="353"/>
      <c r="R186" s="353"/>
      <c r="S186" s="353"/>
      <c r="T186" s="353"/>
      <c r="U186" s="353"/>
    </row>
    <row r="187" spans="1:21" ht="63" x14ac:dyDescent="0.25">
      <c r="A187" s="362">
        <v>166</v>
      </c>
      <c r="B187" s="376" t="s">
        <v>1976</v>
      </c>
      <c r="C187" s="18" t="s">
        <v>1323</v>
      </c>
      <c r="D187" s="214" t="s">
        <v>1324</v>
      </c>
      <c r="E187" s="18" t="s">
        <v>1325</v>
      </c>
      <c r="F187" s="364" t="s">
        <v>1326</v>
      </c>
      <c r="G187" s="122" t="s">
        <v>1539</v>
      </c>
      <c r="H187" s="309">
        <v>17000000</v>
      </c>
      <c r="I187" s="58" t="s">
        <v>1540</v>
      </c>
      <c r="J187" s="353"/>
      <c r="K187" s="353"/>
      <c r="L187" s="353"/>
      <c r="M187" s="353"/>
      <c r="N187" s="353"/>
      <c r="O187" s="353"/>
      <c r="P187" s="353"/>
      <c r="Q187" s="353"/>
      <c r="R187" s="353"/>
      <c r="S187" s="353"/>
      <c r="T187" s="353"/>
      <c r="U187" s="353"/>
    </row>
    <row r="188" spans="1:21" ht="94.5" x14ac:dyDescent="0.25">
      <c r="A188" s="362">
        <v>167</v>
      </c>
      <c r="B188" s="362" t="s">
        <v>1977</v>
      </c>
      <c r="C188" s="346" t="s">
        <v>1473</v>
      </c>
      <c r="D188" s="57" t="s">
        <v>36</v>
      </c>
      <c r="E188" s="18" t="s">
        <v>1474</v>
      </c>
      <c r="F188" s="60" t="s">
        <v>1475</v>
      </c>
      <c r="G188" s="122" t="s">
        <v>1476</v>
      </c>
      <c r="H188" s="309">
        <v>85000000</v>
      </c>
      <c r="I188" s="58" t="s">
        <v>1536</v>
      </c>
      <c r="J188" s="353"/>
      <c r="K188" s="353"/>
      <c r="L188" s="353"/>
      <c r="M188" s="353"/>
      <c r="N188" s="353"/>
      <c r="O188" s="353"/>
      <c r="P188" s="353"/>
      <c r="Q188" s="353"/>
      <c r="R188" s="353"/>
      <c r="S188" s="353"/>
      <c r="T188" s="353"/>
      <c r="U188" s="353"/>
    </row>
    <row r="189" spans="1:21" ht="107.45" customHeight="1" x14ac:dyDescent="0.25">
      <c r="A189" s="362">
        <v>168</v>
      </c>
      <c r="B189" s="49" t="s">
        <v>1978</v>
      </c>
      <c r="C189" s="18" t="s">
        <v>1466</v>
      </c>
      <c r="D189" s="57" t="s">
        <v>1467</v>
      </c>
      <c r="E189" s="18" t="s">
        <v>1470</v>
      </c>
      <c r="F189" s="60" t="s">
        <v>1472</v>
      </c>
      <c r="G189" s="122" t="s">
        <v>1468</v>
      </c>
      <c r="H189" s="309">
        <v>102000000</v>
      </c>
      <c r="I189" s="313" t="s">
        <v>1469</v>
      </c>
      <c r="J189" s="353"/>
      <c r="K189" s="353"/>
      <c r="L189" s="353"/>
      <c r="M189" s="353"/>
      <c r="N189" s="353"/>
      <c r="O189" s="353"/>
      <c r="P189" s="353"/>
      <c r="Q189" s="353"/>
      <c r="R189" s="353"/>
      <c r="S189" s="353"/>
      <c r="T189" s="353"/>
      <c r="U189" s="353"/>
    </row>
    <row r="190" spans="1:21" ht="36" customHeight="1" x14ac:dyDescent="0.25">
      <c r="A190" s="521" t="s">
        <v>1328</v>
      </c>
      <c r="B190" s="522"/>
      <c r="C190" s="522"/>
      <c r="D190" s="522"/>
      <c r="E190" s="522"/>
      <c r="F190" s="522"/>
      <c r="G190" s="522"/>
      <c r="H190" s="384">
        <f>SUM(H191:H195)</f>
        <v>85000000</v>
      </c>
      <c r="I190" s="374"/>
      <c r="J190" s="353"/>
      <c r="K190" s="353"/>
      <c r="L190" s="353"/>
      <c r="M190" s="353"/>
      <c r="N190" s="353"/>
      <c r="O190" s="353"/>
      <c r="P190" s="353"/>
      <c r="Q190" s="353"/>
      <c r="R190" s="353"/>
      <c r="S190" s="353"/>
      <c r="T190" s="353"/>
      <c r="U190" s="353"/>
    </row>
    <row r="191" spans="1:21" ht="89.45" customHeight="1" x14ac:dyDescent="0.25">
      <c r="A191" s="362">
        <v>170</v>
      </c>
      <c r="B191" s="376" t="s">
        <v>1979</v>
      </c>
      <c r="C191" s="280" t="s">
        <v>1334</v>
      </c>
      <c r="D191" s="280" t="s">
        <v>1331</v>
      </c>
      <c r="E191" s="280" t="s">
        <v>1335</v>
      </c>
      <c r="F191" s="205" t="s">
        <v>1336</v>
      </c>
      <c r="G191" s="205" t="s">
        <v>1341</v>
      </c>
      <c r="H191" s="309">
        <v>17000000</v>
      </c>
      <c r="I191" s="58" t="s">
        <v>1497</v>
      </c>
      <c r="J191" s="353"/>
      <c r="K191" s="353"/>
      <c r="L191" s="353"/>
      <c r="M191" s="353"/>
      <c r="N191" s="353"/>
      <c r="O191" s="353"/>
      <c r="P191" s="353"/>
      <c r="Q191" s="353"/>
      <c r="R191" s="353"/>
      <c r="S191" s="353"/>
      <c r="T191" s="353"/>
      <c r="U191" s="353"/>
    </row>
    <row r="192" spans="1:21" ht="69.599999999999994" customHeight="1" x14ac:dyDescent="0.25">
      <c r="A192" s="362">
        <v>171</v>
      </c>
      <c r="B192" s="376" t="s">
        <v>1980</v>
      </c>
      <c r="C192" s="280" t="s">
        <v>1337</v>
      </c>
      <c r="D192" s="280" t="s">
        <v>1338</v>
      </c>
      <c r="E192" s="280" t="s">
        <v>1339</v>
      </c>
      <c r="F192" s="205" t="s">
        <v>1340</v>
      </c>
      <c r="G192" s="205" t="s">
        <v>1341</v>
      </c>
      <c r="H192" s="309">
        <v>17000000</v>
      </c>
      <c r="I192" s="313" t="s">
        <v>1496</v>
      </c>
      <c r="J192" s="353"/>
      <c r="K192" s="353"/>
      <c r="L192" s="353"/>
      <c r="M192" s="353"/>
      <c r="N192" s="353"/>
      <c r="O192" s="353"/>
      <c r="P192" s="353"/>
      <c r="Q192" s="353"/>
      <c r="R192" s="353"/>
      <c r="S192" s="353"/>
      <c r="T192" s="353"/>
      <c r="U192" s="353"/>
    </row>
    <row r="193" spans="1:21" ht="139.9" customHeight="1" x14ac:dyDescent="0.25">
      <c r="A193" s="362">
        <v>172</v>
      </c>
      <c r="B193" s="376" t="s">
        <v>1981</v>
      </c>
      <c r="C193" s="280" t="s">
        <v>1342</v>
      </c>
      <c r="D193" s="280" t="s">
        <v>1343</v>
      </c>
      <c r="E193" s="280" t="s">
        <v>1331</v>
      </c>
      <c r="F193" s="205" t="s">
        <v>1344</v>
      </c>
      <c r="G193" s="205" t="s">
        <v>1499</v>
      </c>
      <c r="H193" s="309">
        <v>17000000</v>
      </c>
      <c r="I193" s="313" t="s">
        <v>1500</v>
      </c>
      <c r="J193" s="353"/>
      <c r="K193" s="353"/>
      <c r="L193" s="353"/>
      <c r="M193" s="353"/>
      <c r="N193" s="353"/>
      <c r="O193" s="353"/>
      <c r="P193" s="353"/>
      <c r="Q193" s="353"/>
      <c r="R193" s="353"/>
      <c r="S193" s="353"/>
      <c r="T193" s="353"/>
      <c r="U193" s="353"/>
    </row>
    <row r="194" spans="1:21" ht="110.25" x14ac:dyDescent="0.25">
      <c r="A194" s="362">
        <v>173</v>
      </c>
      <c r="B194" s="376" t="s">
        <v>1982</v>
      </c>
      <c r="C194" s="280" t="s">
        <v>1345</v>
      </c>
      <c r="D194" s="280" t="s">
        <v>1346</v>
      </c>
      <c r="E194" s="280" t="s">
        <v>1347</v>
      </c>
      <c r="F194" s="205" t="s">
        <v>1348</v>
      </c>
      <c r="G194" s="205" t="s">
        <v>1341</v>
      </c>
      <c r="H194" s="309">
        <v>17000000</v>
      </c>
      <c r="I194" s="313" t="s">
        <v>1498</v>
      </c>
      <c r="J194" s="353"/>
      <c r="K194" s="353"/>
      <c r="L194" s="353"/>
      <c r="M194" s="353"/>
      <c r="N194" s="353"/>
      <c r="O194" s="353"/>
      <c r="P194" s="353"/>
      <c r="Q194" s="353"/>
      <c r="R194" s="353"/>
      <c r="S194" s="353"/>
      <c r="T194" s="353"/>
      <c r="U194" s="353"/>
    </row>
    <row r="195" spans="1:21" ht="379.9" customHeight="1" x14ac:dyDescent="0.25">
      <c r="A195" s="362">
        <v>174</v>
      </c>
      <c r="B195" s="376" t="s">
        <v>1983</v>
      </c>
      <c r="C195" s="280" t="s">
        <v>1351</v>
      </c>
      <c r="D195" s="280" t="s">
        <v>1352</v>
      </c>
      <c r="E195" s="280" t="s">
        <v>1363</v>
      </c>
      <c r="F195" s="205" t="s">
        <v>1362</v>
      </c>
      <c r="G195" s="205" t="s">
        <v>1341</v>
      </c>
      <c r="H195" s="309">
        <v>17000000</v>
      </c>
      <c r="I195" s="313" t="s">
        <v>1488</v>
      </c>
      <c r="J195" s="353"/>
      <c r="K195" s="353"/>
      <c r="L195" s="353"/>
      <c r="M195" s="353"/>
      <c r="N195" s="353"/>
      <c r="O195" s="353"/>
      <c r="P195" s="353"/>
      <c r="Q195" s="353"/>
      <c r="R195" s="353"/>
      <c r="S195" s="353"/>
      <c r="T195" s="353"/>
      <c r="U195" s="353"/>
    </row>
    <row r="196" spans="1:21" ht="51" customHeight="1" x14ac:dyDescent="0.25">
      <c r="A196" s="521" t="s">
        <v>1350</v>
      </c>
      <c r="B196" s="522"/>
      <c r="C196" s="522"/>
      <c r="D196" s="522"/>
      <c r="E196" s="522"/>
      <c r="F196" s="522"/>
      <c r="G196" s="522"/>
      <c r="H196" s="384">
        <f>SUM(H197)</f>
        <v>102000000</v>
      </c>
      <c r="I196" s="374"/>
      <c r="J196" s="353"/>
      <c r="K196" s="353"/>
      <c r="L196" s="353"/>
      <c r="M196" s="353"/>
      <c r="N196" s="353"/>
      <c r="O196" s="353"/>
      <c r="P196" s="353"/>
      <c r="Q196" s="353"/>
      <c r="R196" s="353"/>
      <c r="S196" s="353"/>
      <c r="T196" s="353"/>
      <c r="U196" s="353"/>
    </row>
    <row r="197" spans="1:21" ht="110.25" x14ac:dyDescent="0.25">
      <c r="A197" s="362">
        <v>175</v>
      </c>
      <c r="B197" s="376" t="s">
        <v>1984</v>
      </c>
      <c r="C197" s="289" t="s">
        <v>1353</v>
      </c>
      <c r="D197" s="68" t="s">
        <v>1354</v>
      </c>
      <c r="E197" s="232" t="s">
        <v>1381</v>
      </c>
      <c r="F197" s="232" t="s">
        <v>1355</v>
      </c>
      <c r="G197" s="68" t="s">
        <v>1356</v>
      </c>
      <c r="H197" s="309">
        <v>102000000</v>
      </c>
      <c r="I197" s="58"/>
      <c r="J197" s="353"/>
      <c r="K197" s="353"/>
      <c r="L197" s="353"/>
      <c r="M197" s="353"/>
      <c r="N197" s="353"/>
      <c r="O197" s="353"/>
      <c r="P197" s="353"/>
      <c r="Q197" s="353"/>
      <c r="R197" s="353"/>
      <c r="S197" s="353"/>
      <c r="T197" s="353"/>
      <c r="U197" s="353"/>
    </row>
    <row r="198" spans="1:21" ht="49.9" customHeight="1" x14ac:dyDescent="0.25">
      <c r="A198" s="519" t="s">
        <v>72</v>
      </c>
      <c r="B198" s="519"/>
      <c r="C198" s="519"/>
      <c r="D198" s="519"/>
      <c r="E198" s="519"/>
      <c r="F198" s="519"/>
      <c r="G198" s="122"/>
      <c r="H198" s="389">
        <f>SUM(H196,H190,H183,H181,H179,H153,H146,H127,H107,H91,H84,H42,H27,H18,H15,H11,H9,H6)</f>
        <v>9217000000</v>
      </c>
      <c r="I198" s="58"/>
      <c r="J198" s="353"/>
      <c r="K198" s="353"/>
      <c r="L198" s="353"/>
      <c r="M198" s="353"/>
      <c r="N198" s="353"/>
      <c r="O198" s="353"/>
      <c r="P198" s="353"/>
      <c r="Q198" s="353"/>
      <c r="R198" s="353"/>
      <c r="S198" s="353"/>
      <c r="T198" s="353"/>
      <c r="U198" s="353"/>
    </row>
    <row r="199" spans="1:21" x14ac:dyDescent="0.25">
      <c r="A199" s="53"/>
      <c r="B199" s="380"/>
      <c r="C199" s="53"/>
      <c r="D199" s="53"/>
      <c r="E199" s="53"/>
      <c r="F199" s="366"/>
      <c r="G199" s="10"/>
      <c r="H199" s="303"/>
      <c r="I199" s="46"/>
      <c r="J199" s="353"/>
      <c r="K199" s="353"/>
      <c r="L199" s="353"/>
      <c r="M199" s="353"/>
      <c r="N199" s="353"/>
      <c r="O199" s="353"/>
      <c r="P199" s="353"/>
      <c r="Q199" s="353"/>
      <c r="R199" s="353"/>
      <c r="S199" s="353"/>
      <c r="T199" s="353"/>
      <c r="U199" s="353"/>
    </row>
    <row r="200" spans="1:21" x14ac:dyDescent="0.25">
      <c r="A200" s="47"/>
      <c r="C200" s="10"/>
      <c r="D200" s="46"/>
      <c r="E200" s="46"/>
      <c r="F200" s="47"/>
      <c r="G200" s="10"/>
      <c r="H200" s="303">
        <f>SUM(H6:H197)/2</f>
        <v>9217000000</v>
      </c>
      <c r="I200" s="46"/>
      <c r="J200" s="353"/>
      <c r="K200" s="353"/>
      <c r="L200" s="353"/>
      <c r="M200" s="353"/>
      <c r="N200" s="353"/>
      <c r="O200" s="353"/>
      <c r="P200" s="353"/>
      <c r="Q200" s="353"/>
      <c r="R200" s="353"/>
      <c r="S200" s="353"/>
      <c r="T200" s="353"/>
      <c r="U200" s="353"/>
    </row>
    <row r="201" spans="1:21" ht="18.75" x14ac:dyDescent="0.25">
      <c r="A201" s="47"/>
      <c r="B201" s="520" t="s">
        <v>73</v>
      </c>
      <c r="C201" s="520"/>
      <c r="D201" s="520"/>
      <c r="E201" s="54"/>
      <c r="F201" s="55"/>
      <c r="G201" s="10"/>
      <c r="H201" s="303"/>
      <c r="I201" s="46"/>
      <c r="J201" s="353"/>
      <c r="K201" s="353"/>
      <c r="L201" s="353"/>
      <c r="M201" s="353"/>
      <c r="N201" s="353"/>
      <c r="O201" s="353"/>
      <c r="P201" s="353"/>
      <c r="Q201" s="353"/>
      <c r="R201" s="353"/>
      <c r="S201" s="353"/>
      <c r="T201" s="353"/>
      <c r="U201" s="353"/>
    </row>
    <row r="202" spans="1:21" ht="18.75" x14ac:dyDescent="0.3">
      <c r="A202" s="47"/>
      <c r="C202" s="367"/>
      <c r="D202" s="368"/>
      <c r="E202" s="368"/>
      <c r="F202" s="369"/>
      <c r="G202" s="10"/>
      <c r="H202" s="303"/>
      <c r="I202" s="46"/>
      <c r="J202" s="353"/>
      <c r="K202" s="353"/>
      <c r="L202" s="353"/>
      <c r="M202" s="353"/>
      <c r="N202" s="353"/>
      <c r="O202" s="353"/>
      <c r="P202" s="353"/>
      <c r="Q202" s="353"/>
      <c r="R202" s="353"/>
      <c r="S202" s="353"/>
      <c r="T202" s="353"/>
      <c r="U202" s="353"/>
    </row>
    <row r="203" spans="1:21" ht="18.75" x14ac:dyDescent="0.3">
      <c r="A203" s="47"/>
      <c r="C203" s="370"/>
      <c r="D203" s="368"/>
      <c r="E203" s="368"/>
      <c r="F203" s="369"/>
      <c r="G203" s="10"/>
      <c r="H203" s="303"/>
      <c r="I203" s="46"/>
      <c r="J203" s="353"/>
      <c r="K203" s="353"/>
      <c r="L203" s="353"/>
      <c r="M203" s="353"/>
      <c r="N203" s="353"/>
      <c r="O203" s="353"/>
      <c r="P203" s="353"/>
      <c r="Q203" s="353"/>
      <c r="R203" s="353"/>
      <c r="S203" s="353"/>
      <c r="T203" s="353"/>
      <c r="U203" s="353"/>
    </row>
    <row r="204" spans="1:21" ht="16.5" x14ac:dyDescent="0.25">
      <c r="A204" s="47"/>
      <c r="C204" s="367"/>
      <c r="D204" s="351"/>
      <c r="E204" s="351"/>
      <c r="F204" s="352"/>
      <c r="G204" s="10"/>
      <c r="H204" s="303"/>
      <c r="I204" s="46"/>
      <c r="J204" s="353"/>
      <c r="K204" s="353"/>
      <c r="L204" s="353"/>
      <c r="M204" s="353"/>
      <c r="N204" s="353"/>
      <c r="O204" s="353"/>
      <c r="P204" s="353"/>
      <c r="Q204" s="353"/>
      <c r="R204" s="353"/>
      <c r="S204" s="353"/>
      <c r="T204" s="353"/>
      <c r="U204" s="353"/>
    </row>
    <row r="205" spans="1:21" ht="19.5" x14ac:dyDescent="0.3">
      <c r="A205" s="47"/>
      <c r="B205" s="520" t="s">
        <v>927</v>
      </c>
      <c r="C205" s="520"/>
      <c r="D205" s="520"/>
      <c r="E205" s="371"/>
      <c r="F205" s="372"/>
      <c r="G205" s="10"/>
      <c r="H205" s="303"/>
      <c r="I205" s="46"/>
      <c r="J205" s="353"/>
      <c r="K205" s="353"/>
      <c r="L205" s="353"/>
      <c r="M205" s="353"/>
      <c r="N205" s="353"/>
      <c r="O205" s="353"/>
      <c r="P205" s="353"/>
      <c r="Q205" s="353"/>
      <c r="R205" s="353"/>
      <c r="S205" s="353"/>
      <c r="T205" s="353"/>
      <c r="U205" s="353"/>
    </row>
    <row r="206" spans="1:21" ht="16.5" x14ac:dyDescent="0.25">
      <c r="A206" s="47"/>
      <c r="C206" s="367"/>
      <c r="D206" s="351"/>
      <c r="E206" s="351"/>
      <c r="F206" s="352"/>
      <c r="G206" s="10"/>
      <c r="H206" s="303"/>
      <c r="I206" s="46"/>
      <c r="J206" s="353"/>
      <c r="K206" s="353"/>
      <c r="L206" s="353"/>
      <c r="M206" s="353"/>
      <c r="N206" s="353"/>
      <c r="O206" s="353"/>
      <c r="P206" s="353"/>
      <c r="Q206" s="353"/>
      <c r="R206" s="353"/>
      <c r="S206" s="353"/>
      <c r="T206" s="353"/>
      <c r="U206" s="353"/>
    </row>
  </sheetData>
  <autoFilter ref="A5:U202" xr:uid="{00000000-0009-0000-0000-000004000000}"/>
  <mergeCells count="27">
    <mergeCell ref="A6:G6"/>
    <mergeCell ref="A9:G9"/>
    <mergeCell ref="A11:G11"/>
    <mergeCell ref="A15:G15"/>
    <mergeCell ref="A18:G18"/>
    <mergeCell ref="A27:G27"/>
    <mergeCell ref="A42:G42"/>
    <mergeCell ref="A84:G84"/>
    <mergeCell ref="A91:G91"/>
    <mergeCell ref="A107:G107"/>
    <mergeCell ref="A127:G127"/>
    <mergeCell ref="A146:G146"/>
    <mergeCell ref="A198:F198"/>
    <mergeCell ref="B201:D201"/>
    <mergeCell ref="B205:D205"/>
    <mergeCell ref="A196:G196"/>
    <mergeCell ref="A153:G153"/>
    <mergeCell ref="A179:G179"/>
    <mergeCell ref="A181:G181"/>
    <mergeCell ref="A183:G183"/>
    <mergeCell ref="A190:G190"/>
    <mergeCell ref="A4:I4"/>
    <mergeCell ref="A1:D1"/>
    <mergeCell ref="G1:I1"/>
    <mergeCell ref="A2:D2"/>
    <mergeCell ref="G2:I2"/>
    <mergeCell ref="A3:D3"/>
  </mergeCells>
  <conditionalFormatting sqref="B197:B1048576 B1:B5 B7:B8 B10 B12:B14 B16:B17 B19:B26 B28:B41 B43:B83 B85:B90 B92:B106 B108:B126 B128:B145 B147:B152 B154:B178 B180 B182 B184:B189 B191:B195">
    <cfRule type="duplicateValues" dxfId="0" priority="1"/>
  </conditionalFormatting>
  <pageMargins left="0.7" right="0.7" top="0.75" bottom="0.75" header="0" footer="0"/>
  <pageSetup orientation="landscape" r:id="rId1"/>
  <headerFooter>
    <oddFooter>&amp;R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00"/>
  <sheetViews>
    <sheetView topLeftCell="A97" zoomScale="62" zoomScaleNormal="62" workbookViewId="0">
      <selection activeCell="W165" sqref="W165"/>
    </sheetView>
  </sheetViews>
  <sheetFormatPr defaultColWidth="11.25" defaultRowHeight="15" customHeight="1" x14ac:dyDescent="0.25"/>
  <cols>
    <col min="1" max="1" width="5" style="39" customWidth="1"/>
    <col min="2" max="2" width="10.75" style="331" customWidth="1"/>
    <col min="3" max="3" width="36.75" style="331" customWidth="1"/>
    <col min="4" max="4" width="23" style="331" customWidth="1"/>
    <col min="5" max="5" width="27.125" style="331" hidden="1" customWidth="1"/>
    <col min="6" max="6" width="68.125" style="331" hidden="1" customWidth="1"/>
    <col min="7" max="7" width="43.375" style="331" hidden="1" customWidth="1"/>
    <col min="8" max="8" width="17.25" style="331" hidden="1" customWidth="1"/>
    <col min="9" max="9" width="7.5" style="331" hidden="1" customWidth="1"/>
    <col min="10" max="10" width="15.5" style="239" hidden="1" customWidth="1"/>
    <col min="11" max="11" width="5.25" style="331" hidden="1" customWidth="1"/>
    <col min="12" max="12" width="29.375" style="336" hidden="1" customWidth="1"/>
    <col min="13" max="13" width="15.25" style="310" customWidth="1"/>
    <col min="14" max="14" width="56.125" style="304" customWidth="1"/>
    <col min="15" max="17" width="14.25" style="39" customWidth="1"/>
    <col min="18" max="26" width="8" style="331" customWidth="1"/>
    <col min="27" max="16384" width="11.25" style="331"/>
  </cols>
  <sheetData>
    <row r="1" spans="1:26" ht="17.25" customHeight="1" x14ac:dyDescent="0.25">
      <c r="A1" s="493" t="s">
        <v>0</v>
      </c>
      <c r="B1" s="494"/>
      <c r="C1" s="494"/>
      <c r="D1" s="494"/>
      <c r="E1" s="4"/>
      <c r="F1" s="334"/>
      <c r="G1" s="495" t="s">
        <v>1</v>
      </c>
      <c r="H1" s="496"/>
      <c r="I1" s="496"/>
      <c r="J1" s="235"/>
      <c r="K1" s="6"/>
      <c r="L1" s="10"/>
      <c r="M1" s="303"/>
      <c r="N1" s="46"/>
      <c r="O1" s="15"/>
      <c r="P1" s="15"/>
      <c r="Q1" s="15"/>
      <c r="R1" s="6"/>
      <c r="S1" s="6"/>
      <c r="T1" s="6"/>
      <c r="U1" s="6"/>
      <c r="V1" s="6"/>
      <c r="W1" s="6"/>
      <c r="X1" s="6"/>
      <c r="Y1" s="6"/>
      <c r="Z1" s="6"/>
    </row>
    <row r="2" spans="1:26" ht="17.25" customHeight="1" x14ac:dyDescent="0.25">
      <c r="A2" s="493" t="s">
        <v>2</v>
      </c>
      <c r="B2" s="494"/>
      <c r="C2" s="494"/>
      <c r="D2" s="494"/>
      <c r="E2" s="4"/>
      <c r="F2" s="334"/>
      <c r="G2" s="495" t="s">
        <v>3</v>
      </c>
      <c r="H2" s="496"/>
      <c r="I2" s="496"/>
      <c r="J2" s="235"/>
      <c r="K2" s="6"/>
      <c r="L2" s="10"/>
      <c r="M2" s="303"/>
      <c r="N2" s="46"/>
      <c r="O2" s="15"/>
      <c r="P2" s="15"/>
      <c r="Q2" s="15"/>
      <c r="R2" s="6"/>
      <c r="S2" s="6"/>
      <c r="T2" s="6"/>
      <c r="U2" s="6"/>
      <c r="V2" s="6"/>
      <c r="W2" s="6"/>
      <c r="X2" s="6"/>
      <c r="Y2" s="6"/>
      <c r="Z2" s="6"/>
    </row>
    <row r="3" spans="1:26" ht="15" customHeight="1" x14ac:dyDescent="0.25">
      <c r="A3" s="497"/>
      <c r="B3" s="497"/>
      <c r="C3" s="497"/>
      <c r="D3" s="497"/>
      <c r="E3" s="4"/>
      <c r="F3" s="334"/>
      <c r="G3" s="4"/>
      <c r="H3" s="8"/>
      <c r="I3" s="9"/>
      <c r="J3" s="235"/>
      <c r="K3" s="6"/>
      <c r="L3" s="10"/>
      <c r="M3" s="303"/>
      <c r="N3" s="46"/>
      <c r="O3" s="15"/>
      <c r="P3" s="15"/>
      <c r="Q3" s="15"/>
      <c r="R3" s="6"/>
      <c r="S3" s="6"/>
      <c r="T3" s="6"/>
      <c r="U3" s="6"/>
      <c r="V3" s="6"/>
      <c r="W3" s="6"/>
      <c r="X3" s="6"/>
      <c r="Y3" s="6"/>
      <c r="Z3" s="6"/>
    </row>
    <row r="4" spans="1:26" ht="60" customHeight="1" x14ac:dyDescent="0.25">
      <c r="A4" s="529" t="s">
        <v>935</v>
      </c>
      <c r="B4" s="530"/>
      <c r="C4" s="530"/>
      <c r="D4" s="530"/>
      <c r="E4" s="530"/>
      <c r="F4" s="530"/>
      <c r="G4" s="530"/>
      <c r="H4" s="530"/>
      <c r="I4" s="530"/>
      <c r="J4" s="236"/>
      <c r="K4" s="10"/>
      <c r="L4" s="10"/>
      <c r="M4" s="303"/>
      <c r="N4" s="46"/>
      <c r="O4" s="47"/>
      <c r="P4" s="47"/>
      <c r="Q4" s="47"/>
      <c r="R4" s="10"/>
      <c r="S4" s="10"/>
      <c r="T4" s="10"/>
      <c r="U4" s="10"/>
      <c r="V4" s="10"/>
      <c r="W4" s="10"/>
      <c r="X4" s="10"/>
      <c r="Y4" s="10"/>
      <c r="Z4" s="10"/>
    </row>
    <row r="5" spans="1:26" ht="34.5" customHeight="1" x14ac:dyDescent="0.25">
      <c r="A5" s="11" t="s">
        <v>4</v>
      </c>
      <c r="B5" s="11" t="s">
        <v>74</v>
      </c>
      <c r="C5" s="11" t="s">
        <v>5</v>
      </c>
      <c r="D5" s="11" t="s">
        <v>75</v>
      </c>
      <c r="E5" s="12" t="s">
        <v>76</v>
      </c>
      <c r="F5" s="13" t="s">
        <v>8</v>
      </c>
      <c r="G5" s="11" t="s">
        <v>77</v>
      </c>
      <c r="H5" s="14" t="s">
        <v>10</v>
      </c>
      <c r="I5" s="11" t="s">
        <v>11</v>
      </c>
      <c r="J5" s="237" t="s">
        <v>1366</v>
      </c>
      <c r="K5" s="15"/>
      <c r="L5" s="130"/>
      <c r="M5" s="308" t="s">
        <v>1383</v>
      </c>
      <c r="N5" s="58"/>
      <c r="O5" s="338" t="s">
        <v>1621</v>
      </c>
      <c r="P5" s="338" t="s">
        <v>1622</v>
      </c>
      <c r="Q5" s="338" t="s">
        <v>1623</v>
      </c>
      <c r="R5" s="15"/>
      <c r="S5" s="15"/>
      <c r="T5" s="15"/>
      <c r="U5" s="15"/>
      <c r="V5" s="15"/>
      <c r="W5" s="15"/>
      <c r="X5" s="15"/>
      <c r="Y5" s="15"/>
      <c r="Z5" s="15"/>
    </row>
    <row r="6" spans="1:26" ht="157.5" customHeight="1" x14ac:dyDescent="0.25">
      <c r="A6" s="17">
        <v>1</v>
      </c>
      <c r="B6" s="49" t="s">
        <v>912</v>
      </c>
      <c r="C6" s="174" t="s">
        <v>1016</v>
      </c>
      <c r="D6" s="174" t="s">
        <v>913</v>
      </c>
      <c r="E6" s="18" t="s">
        <v>1018</v>
      </c>
      <c r="F6" s="59" t="s">
        <v>1017</v>
      </c>
      <c r="G6" s="59" t="s">
        <v>914</v>
      </c>
      <c r="H6" s="20">
        <v>35000000</v>
      </c>
      <c r="I6" s="63"/>
      <c r="J6" s="235">
        <v>30000000</v>
      </c>
      <c r="K6" s="6"/>
      <c r="L6" s="122"/>
      <c r="M6" s="309"/>
      <c r="N6" s="58"/>
      <c r="O6" s="337"/>
      <c r="P6" s="337"/>
      <c r="Q6" s="337"/>
      <c r="R6" s="6"/>
      <c r="S6" s="6"/>
      <c r="T6" s="6"/>
      <c r="U6" s="6"/>
      <c r="V6" s="6"/>
      <c r="W6" s="6"/>
      <c r="X6" s="6"/>
      <c r="Y6" s="6"/>
      <c r="Z6" s="6"/>
    </row>
    <row r="7" spans="1:26" ht="107.25" customHeight="1" x14ac:dyDescent="0.25">
      <c r="A7" s="17">
        <v>2</v>
      </c>
      <c r="B7" s="49" t="s">
        <v>912</v>
      </c>
      <c r="C7" s="174" t="s">
        <v>915</v>
      </c>
      <c r="D7" s="128" t="s">
        <v>916</v>
      </c>
      <c r="E7" s="57" t="s">
        <v>1020</v>
      </c>
      <c r="F7" s="59" t="s">
        <v>1019</v>
      </c>
      <c r="G7" s="59" t="s">
        <v>917</v>
      </c>
      <c r="H7" s="20">
        <v>20000000</v>
      </c>
      <c r="I7" s="63"/>
      <c r="J7" s="235">
        <v>17000000</v>
      </c>
      <c r="K7" s="6"/>
      <c r="L7" s="122"/>
      <c r="M7" s="309"/>
      <c r="N7" s="58"/>
      <c r="O7" s="337"/>
      <c r="P7" s="337"/>
      <c r="Q7" s="337"/>
      <c r="R7" s="6"/>
      <c r="S7" s="6"/>
      <c r="T7" s="6"/>
      <c r="U7" s="6"/>
      <c r="V7" s="6"/>
      <c r="W7" s="6"/>
      <c r="X7" s="6"/>
      <c r="Y7" s="6"/>
      <c r="Z7" s="6"/>
    </row>
    <row r="8" spans="1:26" ht="140.25" customHeight="1" x14ac:dyDescent="0.25">
      <c r="A8" s="17">
        <v>3</v>
      </c>
      <c r="B8" s="49" t="s">
        <v>1021</v>
      </c>
      <c r="C8" s="174" t="s">
        <v>907</v>
      </c>
      <c r="D8" s="128" t="s">
        <v>908</v>
      </c>
      <c r="E8" s="128" t="s">
        <v>909</v>
      </c>
      <c r="F8" s="129" t="s">
        <v>910</v>
      </c>
      <c r="G8" s="59" t="s">
        <v>911</v>
      </c>
      <c r="H8" s="20">
        <v>15000000</v>
      </c>
      <c r="I8" s="63"/>
      <c r="J8" s="235">
        <v>13000000</v>
      </c>
      <c r="K8" s="6"/>
      <c r="L8" s="122" t="s">
        <v>1494</v>
      </c>
      <c r="M8" s="309">
        <v>17000000</v>
      </c>
      <c r="N8" s="313" t="s">
        <v>1495</v>
      </c>
      <c r="O8" s="337"/>
      <c r="P8" s="337"/>
      <c r="Q8" s="337"/>
      <c r="R8" s="6"/>
      <c r="S8" s="6"/>
      <c r="T8" s="6"/>
      <c r="U8" s="6"/>
      <c r="V8" s="6"/>
      <c r="W8" s="6"/>
      <c r="X8" s="6"/>
      <c r="Y8" s="6"/>
      <c r="Z8" s="6"/>
    </row>
    <row r="9" spans="1:26" ht="75" customHeight="1" x14ac:dyDescent="0.25">
      <c r="A9" s="17">
        <v>4</v>
      </c>
      <c r="B9" s="130" t="s">
        <v>891</v>
      </c>
      <c r="C9" s="174" t="s">
        <v>892</v>
      </c>
      <c r="D9" s="174" t="s">
        <v>1376</v>
      </c>
      <c r="E9" s="174" t="s">
        <v>1377</v>
      </c>
      <c r="F9" s="57" t="s">
        <v>893</v>
      </c>
      <c r="G9" s="57" t="s">
        <v>894</v>
      </c>
      <c r="H9" s="159">
        <v>20000000</v>
      </c>
      <c r="I9" s="52"/>
      <c r="J9" s="235">
        <v>17000000</v>
      </c>
      <c r="K9" s="6"/>
      <c r="L9" s="122" t="s">
        <v>1489</v>
      </c>
      <c r="M9" s="309">
        <v>17000000</v>
      </c>
      <c r="N9" s="58" t="s">
        <v>1490</v>
      </c>
      <c r="O9" s="337"/>
      <c r="P9" s="337"/>
      <c r="Q9" s="337"/>
      <c r="R9" s="6"/>
      <c r="S9" s="6"/>
      <c r="T9" s="6"/>
      <c r="U9" s="6"/>
      <c r="V9" s="6"/>
      <c r="W9" s="6"/>
      <c r="X9" s="6"/>
      <c r="Y9" s="6"/>
      <c r="Z9" s="6"/>
    </row>
    <row r="10" spans="1:26" ht="201" customHeight="1" x14ac:dyDescent="0.25">
      <c r="A10" s="17">
        <v>5</v>
      </c>
      <c r="B10" s="130" t="s">
        <v>895</v>
      </c>
      <c r="C10" s="174" t="s">
        <v>896</v>
      </c>
      <c r="D10" s="128" t="s">
        <v>897</v>
      </c>
      <c r="E10" s="128" t="s">
        <v>898</v>
      </c>
      <c r="F10" s="18" t="s">
        <v>899</v>
      </c>
      <c r="G10" s="58" t="s">
        <v>900</v>
      </c>
      <c r="H10" s="20">
        <v>10000000</v>
      </c>
      <c r="I10" s="52"/>
      <c r="J10" s="235">
        <v>13000000</v>
      </c>
      <c r="K10" s="6"/>
      <c r="L10" s="122" t="s">
        <v>1491</v>
      </c>
      <c r="M10" s="309">
        <v>17000000</v>
      </c>
      <c r="N10" s="313" t="s">
        <v>1492</v>
      </c>
      <c r="O10" s="337"/>
      <c r="P10" s="337"/>
      <c r="Q10" s="337"/>
      <c r="R10" s="6"/>
      <c r="S10" s="6"/>
      <c r="T10" s="6"/>
      <c r="U10" s="6"/>
      <c r="V10" s="6"/>
      <c r="W10" s="6"/>
      <c r="X10" s="6"/>
      <c r="Y10" s="6"/>
      <c r="Z10" s="6"/>
    </row>
    <row r="11" spans="1:26" ht="99" customHeight="1" x14ac:dyDescent="0.25">
      <c r="A11" s="17">
        <v>6</v>
      </c>
      <c r="B11" s="130" t="s">
        <v>901</v>
      </c>
      <c r="C11" s="174" t="s">
        <v>902</v>
      </c>
      <c r="D11" s="128" t="s">
        <v>903</v>
      </c>
      <c r="E11" s="128" t="s">
        <v>904</v>
      </c>
      <c r="F11" s="18" t="s">
        <v>905</v>
      </c>
      <c r="G11" s="58" t="s">
        <v>906</v>
      </c>
      <c r="H11" s="20">
        <v>20000000</v>
      </c>
      <c r="I11" s="52"/>
      <c r="J11" s="235">
        <v>17000000</v>
      </c>
      <c r="K11" s="6"/>
      <c r="L11" s="122" t="s">
        <v>1491</v>
      </c>
      <c r="M11" s="309">
        <v>17000000</v>
      </c>
      <c r="N11" s="58" t="s">
        <v>1493</v>
      </c>
      <c r="O11" s="337"/>
      <c r="P11" s="337"/>
      <c r="Q11" s="337"/>
      <c r="R11" s="6"/>
      <c r="S11" s="6"/>
      <c r="T11" s="6"/>
      <c r="U11" s="6"/>
      <c r="V11" s="6"/>
      <c r="W11" s="6"/>
      <c r="X11" s="6"/>
      <c r="Y11" s="6"/>
      <c r="Z11" s="6"/>
    </row>
    <row r="12" spans="1:26" ht="121.5" customHeight="1" x14ac:dyDescent="0.25">
      <c r="A12" s="17">
        <v>7</v>
      </c>
      <c r="B12" s="49" t="s">
        <v>878</v>
      </c>
      <c r="C12" s="174" t="s">
        <v>885</v>
      </c>
      <c r="D12" s="128" t="s">
        <v>879</v>
      </c>
      <c r="E12" s="128" t="s">
        <v>880</v>
      </c>
      <c r="F12" s="59" t="s">
        <v>939</v>
      </c>
      <c r="G12" s="60" t="s">
        <v>881</v>
      </c>
      <c r="H12" s="20">
        <v>20000000</v>
      </c>
      <c r="I12" s="63"/>
      <c r="J12" s="235">
        <v>17000000</v>
      </c>
      <c r="K12" s="6"/>
      <c r="L12" s="122"/>
      <c r="M12" s="309"/>
      <c r="N12" s="58"/>
      <c r="O12" s="337"/>
      <c r="P12" s="337"/>
      <c r="Q12" s="337"/>
      <c r="R12" s="6"/>
      <c r="S12" s="6"/>
      <c r="T12" s="6"/>
      <c r="U12" s="6"/>
      <c r="V12" s="6"/>
      <c r="W12" s="6"/>
      <c r="X12" s="6"/>
      <c r="Y12" s="6"/>
      <c r="Z12" s="6"/>
    </row>
    <row r="13" spans="1:26" ht="97.5" customHeight="1" x14ac:dyDescent="0.25">
      <c r="A13" s="17">
        <v>8</v>
      </c>
      <c r="B13" s="49" t="s">
        <v>878</v>
      </c>
      <c r="C13" s="128" t="s">
        <v>1375</v>
      </c>
      <c r="D13" s="128" t="s">
        <v>882</v>
      </c>
      <c r="E13" s="128" t="s">
        <v>883</v>
      </c>
      <c r="F13" s="57" t="s">
        <v>940</v>
      </c>
      <c r="G13" s="234" t="s">
        <v>884</v>
      </c>
      <c r="H13" s="20">
        <v>20000000</v>
      </c>
      <c r="I13" s="63"/>
      <c r="J13" s="235">
        <v>17000000</v>
      </c>
      <c r="K13" s="6"/>
      <c r="L13" s="122"/>
      <c r="M13" s="309"/>
      <c r="N13" s="58"/>
      <c r="O13" s="337"/>
      <c r="P13" s="337"/>
      <c r="Q13" s="337"/>
      <c r="R13" s="6"/>
      <c r="S13" s="6"/>
      <c r="T13" s="6"/>
      <c r="U13" s="6"/>
      <c r="V13" s="6"/>
      <c r="W13" s="6"/>
      <c r="X13" s="6"/>
      <c r="Y13" s="6"/>
      <c r="Z13" s="6"/>
    </row>
    <row r="14" spans="1:26" ht="131.25" customHeight="1" x14ac:dyDescent="0.25">
      <c r="A14" s="17">
        <v>9</v>
      </c>
      <c r="B14" s="49"/>
      <c r="C14" s="270" t="s">
        <v>887</v>
      </c>
      <c r="D14" s="271" t="s">
        <v>809</v>
      </c>
      <c r="E14" s="271" t="s">
        <v>810</v>
      </c>
      <c r="F14" s="59" t="s">
        <v>811</v>
      </c>
      <c r="G14" s="66" t="s">
        <v>1365</v>
      </c>
      <c r="H14" s="20">
        <v>35000000</v>
      </c>
      <c r="I14" s="63"/>
      <c r="J14" s="235">
        <v>30000000</v>
      </c>
      <c r="K14" s="6"/>
      <c r="L14" s="122" t="s">
        <v>1460</v>
      </c>
      <c r="M14" s="309">
        <v>21000000</v>
      </c>
      <c r="N14" s="313" t="s">
        <v>1461</v>
      </c>
      <c r="O14" s="337"/>
      <c r="P14" s="337"/>
      <c r="Q14" s="337"/>
      <c r="R14" s="6"/>
      <c r="S14" s="6"/>
      <c r="T14" s="6"/>
      <c r="U14" s="6"/>
      <c r="V14" s="6"/>
      <c r="W14" s="6"/>
      <c r="X14" s="6"/>
      <c r="Y14" s="6"/>
      <c r="Z14" s="6"/>
    </row>
    <row r="15" spans="1:26" ht="220.5" customHeight="1" x14ac:dyDescent="0.25">
      <c r="A15" s="17">
        <v>10</v>
      </c>
      <c r="B15" s="49"/>
      <c r="C15" s="270" t="s">
        <v>812</v>
      </c>
      <c r="D15" s="270" t="s">
        <v>813</v>
      </c>
      <c r="E15" s="271" t="s">
        <v>814</v>
      </c>
      <c r="F15" s="59" t="s">
        <v>815</v>
      </c>
      <c r="G15" s="66" t="s">
        <v>816</v>
      </c>
      <c r="H15" s="20">
        <v>75000000</v>
      </c>
      <c r="I15" s="63"/>
      <c r="J15" s="235">
        <v>64000000</v>
      </c>
      <c r="K15" s="6"/>
      <c r="L15" s="122" t="s">
        <v>1456</v>
      </c>
      <c r="M15" s="309">
        <v>30000000</v>
      </c>
      <c r="N15" s="58" t="s">
        <v>1457</v>
      </c>
      <c r="O15" s="337"/>
      <c r="P15" s="337"/>
      <c r="Q15" s="337"/>
      <c r="R15" s="6"/>
      <c r="S15" s="6"/>
      <c r="T15" s="6"/>
      <c r="U15" s="6"/>
      <c r="V15" s="6"/>
      <c r="W15" s="6"/>
      <c r="X15" s="6"/>
      <c r="Y15" s="6"/>
      <c r="Z15" s="6"/>
    </row>
    <row r="16" spans="1:26" ht="153.75" customHeight="1" x14ac:dyDescent="0.25">
      <c r="A16" s="17">
        <v>11</v>
      </c>
      <c r="B16" s="49"/>
      <c r="C16" s="271" t="s">
        <v>817</v>
      </c>
      <c r="D16" s="271" t="s">
        <v>818</v>
      </c>
      <c r="E16" s="271" t="s">
        <v>819</v>
      </c>
      <c r="F16" s="59" t="s">
        <v>820</v>
      </c>
      <c r="G16" s="59" t="s">
        <v>821</v>
      </c>
      <c r="H16" s="20">
        <v>22000000</v>
      </c>
      <c r="I16" s="63"/>
      <c r="J16" s="235">
        <v>19000000</v>
      </c>
      <c r="K16" s="6"/>
      <c r="L16" s="122" t="s">
        <v>1462</v>
      </c>
      <c r="M16" s="309">
        <v>17000000</v>
      </c>
      <c r="N16" s="313" t="s">
        <v>1463</v>
      </c>
      <c r="O16" s="337"/>
      <c r="P16" s="337"/>
      <c r="Q16" s="337"/>
      <c r="R16" s="6"/>
      <c r="S16" s="6"/>
      <c r="T16" s="6"/>
      <c r="U16" s="6"/>
      <c r="V16" s="6"/>
      <c r="W16" s="6"/>
      <c r="X16" s="6"/>
      <c r="Y16" s="6"/>
      <c r="Z16" s="6"/>
    </row>
    <row r="17" spans="1:26" ht="138" customHeight="1" x14ac:dyDescent="0.25">
      <c r="A17" s="17">
        <v>12</v>
      </c>
      <c r="B17" s="49"/>
      <c r="C17" s="271" t="s">
        <v>888</v>
      </c>
      <c r="D17" s="271" t="s">
        <v>822</v>
      </c>
      <c r="E17" s="271" t="s">
        <v>823</v>
      </c>
      <c r="F17" s="59" t="s">
        <v>1022</v>
      </c>
      <c r="G17" s="59" t="s">
        <v>824</v>
      </c>
      <c r="H17" s="20">
        <v>25000000</v>
      </c>
      <c r="I17" s="63"/>
      <c r="J17" s="235">
        <v>17000000</v>
      </c>
      <c r="K17" s="6"/>
      <c r="L17" s="59" t="s">
        <v>1458</v>
      </c>
      <c r="M17" s="309">
        <v>17000000</v>
      </c>
      <c r="N17" s="58" t="s">
        <v>1459</v>
      </c>
      <c r="O17" s="337"/>
      <c r="P17" s="337"/>
      <c r="Q17" s="337"/>
      <c r="R17" s="6"/>
      <c r="S17" s="6"/>
      <c r="T17" s="6"/>
      <c r="U17" s="6"/>
      <c r="V17" s="6"/>
      <c r="W17" s="6"/>
      <c r="X17" s="6"/>
      <c r="Y17" s="6"/>
      <c r="Z17" s="6"/>
    </row>
    <row r="18" spans="1:26" ht="153" customHeight="1" x14ac:dyDescent="0.25">
      <c r="A18" s="17">
        <v>13</v>
      </c>
      <c r="B18" s="49"/>
      <c r="C18" s="271" t="s">
        <v>889</v>
      </c>
      <c r="D18" s="271" t="s">
        <v>825</v>
      </c>
      <c r="E18" s="271" t="s">
        <v>809</v>
      </c>
      <c r="F18" s="59" t="s">
        <v>826</v>
      </c>
      <c r="G18" s="59" t="s">
        <v>827</v>
      </c>
      <c r="H18" s="20">
        <v>20000000</v>
      </c>
      <c r="I18" s="63"/>
      <c r="J18" s="235">
        <v>19000000</v>
      </c>
      <c r="K18" s="6"/>
      <c r="L18" s="122" t="s">
        <v>1464</v>
      </c>
      <c r="M18" s="309">
        <v>17000000</v>
      </c>
      <c r="N18" s="58" t="s">
        <v>1465</v>
      </c>
      <c r="O18" s="337"/>
      <c r="P18" s="337"/>
      <c r="Q18" s="337"/>
      <c r="R18" s="6"/>
      <c r="S18" s="6"/>
      <c r="T18" s="6"/>
      <c r="U18" s="6"/>
      <c r="V18" s="6"/>
      <c r="W18" s="6"/>
      <c r="X18" s="6"/>
      <c r="Y18" s="6"/>
      <c r="Z18" s="6"/>
    </row>
    <row r="19" spans="1:26" ht="126" customHeight="1" x14ac:dyDescent="0.25">
      <c r="A19" s="17">
        <v>14</v>
      </c>
      <c r="B19" s="49"/>
      <c r="C19" s="271" t="s">
        <v>828</v>
      </c>
      <c r="D19" s="271" t="s">
        <v>829</v>
      </c>
      <c r="E19" s="271" t="s">
        <v>830</v>
      </c>
      <c r="F19" s="59" t="s">
        <v>831</v>
      </c>
      <c r="G19" s="59" t="s">
        <v>832</v>
      </c>
      <c r="H19" s="20">
        <v>15000000</v>
      </c>
      <c r="I19" s="63"/>
      <c r="J19" s="235">
        <v>13000000</v>
      </c>
      <c r="K19" s="6"/>
      <c r="L19" s="122" t="s">
        <v>1454</v>
      </c>
      <c r="M19" s="309">
        <v>13000000</v>
      </c>
      <c r="N19" s="58" t="s">
        <v>1455</v>
      </c>
      <c r="O19" s="337"/>
      <c r="P19" s="337"/>
      <c r="Q19" s="337"/>
      <c r="R19" s="6"/>
      <c r="S19" s="6"/>
      <c r="T19" s="6"/>
      <c r="U19" s="6"/>
      <c r="V19" s="6"/>
      <c r="W19" s="6"/>
      <c r="X19" s="6"/>
      <c r="Y19" s="6"/>
      <c r="Z19" s="6"/>
    </row>
    <row r="20" spans="1:26" ht="111.75" customHeight="1" x14ac:dyDescent="0.25">
      <c r="A20" s="17">
        <v>15</v>
      </c>
      <c r="B20" s="49"/>
      <c r="C20" s="272" t="s">
        <v>1378</v>
      </c>
      <c r="D20" s="271" t="s">
        <v>1452</v>
      </c>
      <c r="E20" s="271" t="s">
        <v>833</v>
      </c>
      <c r="F20" s="60" t="s">
        <v>886</v>
      </c>
      <c r="G20" s="59" t="s">
        <v>1023</v>
      </c>
      <c r="H20" s="20">
        <v>25000000</v>
      </c>
      <c r="I20" s="63"/>
      <c r="J20" s="235">
        <v>21000000</v>
      </c>
      <c r="K20" s="6"/>
      <c r="L20" s="155" t="s">
        <v>1450</v>
      </c>
      <c r="M20" s="309">
        <v>19000000</v>
      </c>
      <c r="N20" s="313" t="s">
        <v>1453</v>
      </c>
      <c r="O20" s="337"/>
      <c r="P20" s="337"/>
      <c r="Q20" s="337"/>
      <c r="R20" s="6"/>
      <c r="S20" s="6"/>
      <c r="T20" s="6"/>
      <c r="U20" s="6"/>
      <c r="V20" s="6"/>
      <c r="W20" s="6"/>
      <c r="X20" s="6"/>
      <c r="Y20" s="6"/>
      <c r="Z20" s="6"/>
    </row>
    <row r="21" spans="1:26" ht="145.5" customHeight="1" x14ac:dyDescent="0.25">
      <c r="A21" s="17">
        <v>16</v>
      </c>
      <c r="B21" s="49"/>
      <c r="C21" s="271" t="s">
        <v>834</v>
      </c>
      <c r="D21" s="271" t="s">
        <v>835</v>
      </c>
      <c r="E21" s="271" t="s">
        <v>836</v>
      </c>
      <c r="F21" s="59" t="s">
        <v>837</v>
      </c>
      <c r="G21" s="59" t="s">
        <v>838</v>
      </c>
      <c r="H21" s="20">
        <v>22000000</v>
      </c>
      <c r="I21" s="63"/>
      <c r="J21" s="235">
        <v>19000000</v>
      </c>
      <c r="K21" s="6"/>
      <c r="L21" s="155" t="s">
        <v>1450</v>
      </c>
      <c r="M21" s="309">
        <v>19000000</v>
      </c>
      <c r="N21" s="58" t="s">
        <v>1451</v>
      </c>
      <c r="O21" s="337"/>
      <c r="P21" s="337"/>
      <c r="Q21" s="337"/>
      <c r="R21" s="6"/>
      <c r="S21" s="6"/>
      <c r="T21" s="6"/>
      <c r="U21" s="6"/>
      <c r="V21" s="6"/>
      <c r="W21" s="6"/>
      <c r="X21" s="6"/>
      <c r="Y21" s="6"/>
      <c r="Z21" s="6"/>
    </row>
    <row r="22" spans="1:26" ht="144.75" customHeight="1" x14ac:dyDescent="0.25">
      <c r="A22" s="17">
        <v>17</v>
      </c>
      <c r="B22" s="49"/>
      <c r="C22" s="281" t="s">
        <v>725</v>
      </c>
      <c r="D22" s="128" t="s">
        <v>726</v>
      </c>
      <c r="E22" s="128" t="s">
        <v>727</v>
      </c>
      <c r="F22" s="64" t="s">
        <v>728</v>
      </c>
      <c r="G22" s="57" t="s">
        <v>729</v>
      </c>
      <c r="H22" s="65">
        <v>170000000</v>
      </c>
      <c r="I22" s="63"/>
      <c r="J22" s="235">
        <f>85000000+32000000</f>
        <v>117000000</v>
      </c>
      <c r="K22" s="6"/>
      <c r="L22" s="57" t="s">
        <v>1501</v>
      </c>
      <c r="M22" s="309">
        <v>145000000</v>
      </c>
      <c r="N22" s="58" t="s">
        <v>1502</v>
      </c>
      <c r="O22" s="337"/>
      <c r="P22" s="337"/>
      <c r="Q22" s="337"/>
      <c r="R22" s="6"/>
      <c r="S22" s="6"/>
      <c r="T22" s="6"/>
      <c r="U22" s="6"/>
      <c r="V22" s="6"/>
      <c r="W22" s="6"/>
      <c r="X22" s="6"/>
      <c r="Y22" s="6"/>
      <c r="Z22" s="6"/>
    </row>
    <row r="23" spans="1:26" ht="119.25" customHeight="1" x14ac:dyDescent="0.25">
      <c r="A23" s="17">
        <v>18</v>
      </c>
      <c r="B23" s="44"/>
      <c r="C23" s="282" t="s">
        <v>890</v>
      </c>
      <c r="D23" s="174" t="s">
        <v>730</v>
      </c>
      <c r="E23" s="174" t="s">
        <v>731</v>
      </c>
      <c r="F23" s="18" t="s">
        <v>732</v>
      </c>
      <c r="G23" s="18" t="s">
        <v>733</v>
      </c>
      <c r="H23" s="65">
        <v>120000000</v>
      </c>
      <c r="I23" s="63"/>
      <c r="J23" s="235">
        <v>102000000</v>
      </c>
      <c r="K23" s="62"/>
      <c r="L23" s="57" t="s">
        <v>1503</v>
      </c>
      <c r="M23" s="309">
        <v>102000000</v>
      </c>
      <c r="N23" s="321" t="s">
        <v>1504</v>
      </c>
      <c r="O23" s="339"/>
      <c r="P23" s="339"/>
      <c r="Q23" s="339"/>
      <c r="R23" s="62"/>
      <c r="S23" s="62"/>
      <c r="T23" s="62"/>
      <c r="U23" s="62"/>
      <c r="V23" s="62"/>
      <c r="W23" s="62"/>
      <c r="X23" s="62"/>
      <c r="Y23" s="62"/>
      <c r="Z23" s="62"/>
    </row>
    <row r="24" spans="1:26" ht="174.75" customHeight="1" x14ac:dyDescent="0.25">
      <c r="A24" s="17">
        <v>19</v>
      </c>
      <c r="B24" s="44"/>
      <c r="C24" s="174" t="s">
        <v>734</v>
      </c>
      <c r="D24" s="174" t="s">
        <v>735</v>
      </c>
      <c r="E24" s="174" t="s">
        <v>736</v>
      </c>
      <c r="F24" s="18" t="s">
        <v>737</v>
      </c>
      <c r="G24" s="18" t="s">
        <v>738</v>
      </c>
      <c r="H24" s="65">
        <v>75000000</v>
      </c>
      <c r="I24" s="63"/>
      <c r="J24" s="235">
        <v>64000000</v>
      </c>
      <c r="K24" s="6"/>
      <c r="L24" s="57" t="s">
        <v>1505</v>
      </c>
      <c r="M24" s="309">
        <v>64000000</v>
      </c>
      <c r="N24" s="58" t="s">
        <v>1506</v>
      </c>
      <c r="O24" s="337"/>
      <c r="P24" s="337"/>
      <c r="Q24" s="337"/>
      <c r="R24" s="6"/>
      <c r="S24" s="6"/>
      <c r="T24" s="6"/>
      <c r="U24" s="6"/>
      <c r="V24" s="6"/>
      <c r="W24" s="6"/>
      <c r="X24" s="6"/>
      <c r="Y24" s="6"/>
      <c r="Z24" s="6"/>
    </row>
    <row r="25" spans="1:26" ht="194.25" customHeight="1" x14ac:dyDescent="0.25">
      <c r="A25" s="17">
        <v>20</v>
      </c>
      <c r="B25" s="44"/>
      <c r="C25" s="282" t="s">
        <v>739</v>
      </c>
      <c r="D25" s="174" t="s">
        <v>1507</v>
      </c>
      <c r="E25" s="174" t="s">
        <v>736</v>
      </c>
      <c r="F25" s="18" t="s">
        <v>1024</v>
      </c>
      <c r="G25" s="18" t="s">
        <v>740</v>
      </c>
      <c r="H25" s="65">
        <v>112500000</v>
      </c>
      <c r="I25" s="63"/>
      <c r="J25" s="235">
        <f>64000000+32000000</f>
        <v>96000000</v>
      </c>
      <c r="K25" s="6"/>
      <c r="L25" s="18" t="s">
        <v>740</v>
      </c>
      <c r="M25" s="309">
        <v>96000000</v>
      </c>
      <c r="N25" s="58" t="s">
        <v>1508</v>
      </c>
      <c r="O25" s="337"/>
      <c r="P25" s="337"/>
      <c r="Q25" s="337"/>
      <c r="R25" s="6"/>
      <c r="S25" s="6"/>
      <c r="T25" s="6"/>
      <c r="U25" s="6"/>
      <c r="V25" s="6"/>
      <c r="W25" s="6"/>
      <c r="X25" s="6"/>
      <c r="Y25" s="6"/>
      <c r="Z25" s="6"/>
    </row>
    <row r="26" spans="1:26" ht="105" customHeight="1" x14ac:dyDescent="0.25">
      <c r="A26" s="17">
        <v>21</v>
      </c>
      <c r="B26" s="44"/>
      <c r="C26" s="174" t="s">
        <v>741</v>
      </c>
      <c r="D26" s="174" t="s">
        <v>742</v>
      </c>
      <c r="E26" s="174" t="s">
        <v>743</v>
      </c>
      <c r="F26" s="18" t="s">
        <v>744</v>
      </c>
      <c r="G26" s="18" t="s">
        <v>745</v>
      </c>
      <c r="H26" s="65">
        <v>105000000</v>
      </c>
      <c r="I26" s="63"/>
      <c r="J26" s="235">
        <v>85000000</v>
      </c>
      <c r="K26" s="6"/>
      <c r="L26" s="122" t="s">
        <v>1509</v>
      </c>
      <c r="M26" s="309">
        <v>85000000</v>
      </c>
      <c r="N26" s="313" t="s">
        <v>1510</v>
      </c>
      <c r="O26" s="337"/>
      <c r="P26" s="337"/>
      <c r="Q26" s="337"/>
      <c r="R26" s="6"/>
      <c r="S26" s="6"/>
      <c r="T26" s="6"/>
      <c r="U26" s="6"/>
      <c r="V26" s="6"/>
      <c r="W26" s="6"/>
      <c r="X26" s="6"/>
      <c r="Y26" s="6"/>
      <c r="Z26" s="6"/>
    </row>
    <row r="27" spans="1:26" ht="90.75" customHeight="1" x14ac:dyDescent="0.25">
      <c r="A27" s="17">
        <v>22</v>
      </c>
      <c r="B27" s="160"/>
      <c r="C27" s="276" t="s">
        <v>746</v>
      </c>
      <c r="D27" s="197" t="s">
        <v>747</v>
      </c>
      <c r="E27" s="197" t="s">
        <v>748</v>
      </c>
      <c r="F27" s="322" t="s">
        <v>749</v>
      </c>
      <c r="G27" s="322" t="s">
        <v>750</v>
      </c>
      <c r="H27" s="161">
        <v>100000000</v>
      </c>
      <c r="I27" s="162"/>
      <c r="J27" s="238">
        <v>85000000</v>
      </c>
      <c r="K27" s="1"/>
      <c r="L27" s="306" t="s">
        <v>1405</v>
      </c>
      <c r="M27" s="311"/>
      <c r="N27" s="163"/>
      <c r="O27" s="337"/>
      <c r="P27" s="337"/>
      <c r="Q27" s="337"/>
      <c r="R27" s="6"/>
      <c r="S27" s="6"/>
      <c r="T27" s="6"/>
      <c r="U27" s="6"/>
      <c r="V27" s="6"/>
      <c r="W27" s="6"/>
      <c r="X27" s="6"/>
      <c r="Y27" s="6"/>
      <c r="Z27" s="6"/>
    </row>
    <row r="28" spans="1:26" ht="149.25" customHeight="1" x14ac:dyDescent="0.25">
      <c r="A28" s="17">
        <v>23</v>
      </c>
      <c r="B28" s="44"/>
      <c r="C28" s="174" t="s">
        <v>751</v>
      </c>
      <c r="D28" s="174" t="s">
        <v>752</v>
      </c>
      <c r="E28" s="174" t="s">
        <v>753</v>
      </c>
      <c r="F28" s="18" t="s">
        <v>754</v>
      </c>
      <c r="G28" s="18" t="s">
        <v>755</v>
      </c>
      <c r="H28" s="65">
        <v>100000000</v>
      </c>
      <c r="I28" s="63"/>
      <c r="J28" s="235">
        <v>85000000</v>
      </c>
      <c r="K28" s="6"/>
      <c r="L28" s="122" t="s">
        <v>1509</v>
      </c>
      <c r="M28" s="309">
        <v>85000000</v>
      </c>
      <c r="N28" s="58" t="s">
        <v>1511</v>
      </c>
      <c r="O28" s="337"/>
      <c r="P28" s="337"/>
      <c r="Q28" s="337"/>
      <c r="R28" s="6"/>
      <c r="S28" s="6"/>
      <c r="T28" s="6"/>
      <c r="U28" s="6"/>
      <c r="V28" s="6"/>
      <c r="W28" s="6"/>
      <c r="X28" s="6"/>
      <c r="Y28" s="6"/>
      <c r="Z28" s="6"/>
    </row>
    <row r="29" spans="1:26" ht="115.5" customHeight="1" x14ac:dyDescent="0.25">
      <c r="A29" s="17">
        <v>24</v>
      </c>
      <c r="B29" s="44"/>
      <c r="C29" s="282" t="s">
        <v>756</v>
      </c>
      <c r="D29" s="174" t="s">
        <v>757</v>
      </c>
      <c r="E29" s="174" t="s">
        <v>736</v>
      </c>
      <c r="F29" s="18" t="s">
        <v>1025</v>
      </c>
      <c r="G29" s="18" t="s">
        <v>758</v>
      </c>
      <c r="H29" s="65">
        <v>150000000</v>
      </c>
      <c r="I29" s="63"/>
      <c r="J29" s="235">
        <f>85000000+43000000</f>
        <v>128000000</v>
      </c>
      <c r="K29" s="6"/>
      <c r="L29" s="122" t="s">
        <v>1512</v>
      </c>
      <c r="M29" s="309">
        <v>128000000</v>
      </c>
      <c r="N29" s="58" t="s">
        <v>1511</v>
      </c>
      <c r="O29" s="337"/>
      <c r="P29" s="337"/>
      <c r="Q29" s="337"/>
      <c r="R29" s="6"/>
      <c r="S29" s="6"/>
      <c r="T29" s="6"/>
      <c r="U29" s="6"/>
      <c r="V29" s="6"/>
      <c r="W29" s="6"/>
      <c r="X29" s="6"/>
      <c r="Y29" s="6"/>
      <c r="Z29" s="6"/>
    </row>
    <row r="30" spans="1:26" ht="168" customHeight="1" x14ac:dyDescent="0.25">
      <c r="A30" s="17">
        <v>25</v>
      </c>
      <c r="B30" s="44"/>
      <c r="C30" s="174" t="s">
        <v>759</v>
      </c>
      <c r="D30" s="174" t="s">
        <v>760</v>
      </c>
      <c r="E30" s="174" t="s">
        <v>761</v>
      </c>
      <c r="F30" s="18" t="s">
        <v>1026</v>
      </c>
      <c r="G30" s="18" t="s">
        <v>762</v>
      </c>
      <c r="H30" s="65">
        <v>95000000</v>
      </c>
      <c r="I30" s="63"/>
      <c r="J30" s="235">
        <v>64000000</v>
      </c>
      <c r="K30" s="6"/>
      <c r="L30" s="122" t="s">
        <v>1563</v>
      </c>
      <c r="M30" s="309">
        <v>64000000</v>
      </c>
      <c r="N30" s="313" t="s">
        <v>1564</v>
      </c>
      <c r="O30" s="337"/>
      <c r="P30" s="337"/>
      <c r="Q30" s="337"/>
      <c r="R30" s="6"/>
      <c r="S30" s="6"/>
      <c r="T30" s="6"/>
      <c r="U30" s="6"/>
      <c r="V30" s="6"/>
      <c r="W30" s="6"/>
      <c r="X30" s="6"/>
      <c r="Y30" s="6"/>
      <c r="Z30" s="6"/>
    </row>
    <row r="31" spans="1:26" ht="131.25" customHeight="1" x14ac:dyDescent="0.25">
      <c r="A31" s="17">
        <v>26</v>
      </c>
      <c r="B31" s="44"/>
      <c r="C31" s="174" t="s">
        <v>763</v>
      </c>
      <c r="D31" s="174" t="s">
        <v>764</v>
      </c>
      <c r="E31" s="174" t="s">
        <v>765</v>
      </c>
      <c r="F31" s="18" t="s">
        <v>1027</v>
      </c>
      <c r="G31" s="18" t="s">
        <v>733</v>
      </c>
      <c r="H31" s="65">
        <v>120000000</v>
      </c>
      <c r="I31" s="63"/>
      <c r="J31" s="235">
        <v>102000000</v>
      </c>
      <c r="K31" s="6"/>
      <c r="L31" s="122" t="s">
        <v>1560</v>
      </c>
      <c r="M31" s="309">
        <v>102000000</v>
      </c>
      <c r="N31" s="58" t="s">
        <v>1561</v>
      </c>
      <c r="O31" s="337"/>
      <c r="P31" s="337"/>
      <c r="Q31" s="337"/>
      <c r="R31" s="6"/>
      <c r="S31" s="6"/>
      <c r="T31" s="6"/>
      <c r="U31" s="6"/>
      <c r="V31" s="6"/>
      <c r="W31" s="6"/>
      <c r="X31" s="6"/>
      <c r="Y31" s="6"/>
      <c r="Z31" s="6"/>
    </row>
    <row r="32" spans="1:26" s="2" customFormat="1" ht="184.5" customHeight="1" x14ac:dyDescent="0.25">
      <c r="A32" s="17">
        <v>27</v>
      </c>
      <c r="B32" s="160"/>
      <c r="C32" s="276" t="s">
        <v>1294</v>
      </c>
      <c r="D32" s="276" t="s">
        <v>766</v>
      </c>
      <c r="E32" s="276" t="s">
        <v>767</v>
      </c>
      <c r="F32" s="3" t="s">
        <v>1028</v>
      </c>
      <c r="G32" s="3" t="s">
        <v>768</v>
      </c>
      <c r="H32" s="161">
        <v>120000000</v>
      </c>
      <c r="I32" s="162"/>
      <c r="J32" s="238">
        <v>102000000</v>
      </c>
      <c r="K32" s="1"/>
      <c r="L32" s="122" t="s">
        <v>1560</v>
      </c>
      <c r="M32" s="309">
        <v>102000000</v>
      </c>
      <c r="N32" s="58" t="s">
        <v>1558</v>
      </c>
      <c r="O32" s="337"/>
      <c r="P32" s="337"/>
      <c r="Q32" s="337"/>
      <c r="R32" s="1"/>
      <c r="S32" s="1"/>
      <c r="T32" s="1"/>
      <c r="U32" s="1"/>
      <c r="V32" s="1"/>
      <c r="W32" s="1"/>
      <c r="X32" s="1"/>
      <c r="Y32" s="1"/>
      <c r="Z32" s="1"/>
    </row>
    <row r="33" spans="1:26" ht="131.25" customHeight="1" x14ac:dyDescent="0.25">
      <c r="A33" s="17">
        <v>28</v>
      </c>
      <c r="B33" s="44"/>
      <c r="C33" s="128" t="s">
        <v>769</v>
      </c>
      <c r="D33" s="174" t="s">
        <v>770</v>
      </c>
      <c r="E33" s="174" t="s">
        <v>771</v>
      </c>
      <c r="F33" s="18" t="s">
        <v>772</v>
      </c>
      <c r="G33" s="18" t="s">
        <v>745</v>
      </c>
      <c r="H33" s="65">
        <v>105000000</v>
      </c>
      <c r="I33" s="63"/>
      <c r="J33" s="235">
        <v>85000000</v>
      </c>
      <c r="K33" s="6"/>
      <c r="L33" s="122" t="s">
        <v>1559</v>
      </c>
      <c r="M33" s="309">
        <v>85000000</v>
      </c>
      <c r="N33" s="58" t="s">
        <v>1558</v>
      </c>
      <c r="O33" s="337"/>
      <c r="P33" s="337"/>
      <c r="Q33" s="337"/>
      <c r="R33" s="6"/>
      <c r="S33" s="6"/>
      <c r="T33" s="6"/>
      <c r="U33" s="6"/>
      <c r="V33" s="6"/>
      <c r="W33" s="6"/>
      <c r="X33" s="6"/>
      <c r="Y33" s="6"/>
      <c r="Z33" s="6"/>
    </row>
    <row r="34" spans="1:26" ht="125.25" customHeight="1" x14ac:dyDescent="0.25">
      <c r="A34" s="17">
        <v>29</v>
      </c>
      <c r="B34" s="44"/>
      <c r="C34" s="174" t="s">
        <v>773</v>
      </c>
      <c r="D34" s="174" t="s">
        <v>774</v>
      </c>
      <c r="E34" s="174" t="s">
        <v>775</v>
      </c>
      <c r="F34" s="18" t="s">
        <v>776</v>
      </c>
      <c r="G34" s="61" t="s">
        <v>777</v>
      </c>
      <c r="H34" s="65">
        <v>120000000</v>
      </c>
      <c r="I34" s="63"/>
      <c r="J34" s="235">
        <v>102000000</v>
      </c>
      <c r="K34" s="6"/>
      <c r="L34" s="61" t="s">
        <v>777</v>
      </c>
      <c r="M34" s="309">
        <v>102000000</v>
      </c>
      <c r="N34" s="313" t="s">
        <v>1555</v>
      </c>
      <c r="O34" s="337"/>
      <c r="P34" s="337"/>
      <c r="Q34" s="337"/>
      <c r="R34" s="6"/>
      <c r="S34" s="6"/>
      <c r="T34" s="6"/>
      <c r="U34" s="6"/>
      <c r="V34" s="6"/>
      <c r="W34" s="6"/>
      <c r="X34" s="6"/>
      <c r="Y34" s="6"/>
      <c r="Z34" s="6"/>
    </row>
    <row r="35" spans="1:26" ht="246.75" customHeight="1" x14ac:dyDescent="0.25">
      <c r="A35" s="17">
        <v>30</v>
      </c>
      <c r="B35" s="67"/>
      <c r="C35" s="283" t="s">
        <v>778</v>
      </c>
      <c r="D35" s="278" t="s">
        <v>779</v>
      </c>
      <c r="E35" s="278" t="s">
        <v>780</v>
      </c>
      <c r="F35" s="68" t="s">
        <v>781</v>
      </c>
      <c r="G35" s="69" t="s">
        <v>1556</v>
      </c>
      <c r="H35" s="70">
        <v>57000000</v>
      </c>
      <c r="I35" s="71"/>
      <c r="J35" s="235">
        <v>85000000</v>
      </c>
      <c r="K35" s="6"/>
      <c r="L35" s="122" t="s">
        <v>1557</v>
      </c>
      <c r="M35" s="309">
        <v>85000000</v>
      </c>
      <c r="N35" s="58" t="s">
        <v>1558</v>
      </c>
      <c r="O35" s="337"/>
      <c r="P35" s="337"/>
      <c r="Q35" s="337"/>
      <c r="R35" s="6"/>
      <c r="S35" s="6"/>
      <c r="T35" s="6"/>
      <c r="U35" s="6"/>
      <c r="V35" s="6"/>
      <c r="W35" s="6"/>
      <c r="X35" s="6"/>
      <c r="Y35" s="6"/>
      <c r="Z35" s="6"/>
    </row>
    <row r="36" spans="1:26" ht="95.25" customHeight="1" x14ac:dyDescent="0.25">
      <c r="A36" s="17">
        <v>31</v>
      </c>
      <c r="B36" s="332"/>
      <c r="C36" s="282" t="s">
        <v>782</v>
      </c>
      <c r="D36" s="174" t="s">
        <v>783</v>
      </c>
      <c r="E36" s="174" t="s">
        <v>784</v>
      </c>
      <c r="F36" s="18" t="s">
        <v>785</v>
      </c>
      <c r="G36" s="18" t="s">
        <v>786</v>
      </c>
      <c r="H36" s="65">
        <v>57000000</v>
      </c>
      <c r="I36" s="63"/>
      <c r="J36" s="235">
        <v>42000000</v>
      </c>
      <c r="K36" s="6"/>
      <c r="L36" s="18" t="s">
        <v>1562</v>
      </c>
      <c r="M36" s="309">
        <v>64000000</v>
      </c>
      <c r="N36" s="58" t="s">
        <v>1558</v>
      </c>
      <c r="O36" s="337"/>
      <c r="P36" s="337"/>
      <c r="Q36" s="337"/>
      <c r="R36" s="6"/>
      <c r="S36" s="6"/>
      <c r="T36" s="6"/>
      <c r="U36" s="6"/>
      <c r="V36" s="6"/>
      <c r="W36" s="6"/>
      <c r="X36" s="6"/>
      <c r="Y36" s="6"/>
      <c r="Z36" s="6"/>
    </row>
    <row r="37" spans="1:26" ht="85.5" customHeight="1" x14ac:dyDescent="0.25">
      <c r="A37" s="17">
        <v>32</v>
      </c>
      <c r="B37" s="49"/>
      <c r="C37" s="174" t="s">
        <v>525</v>
      </c>
      <c r="D37" s="174" t="s">
        <v>507</v>
      </c>
      <c r="E37" s="277" t="s">
        <v>526</v>
      </c>
      <c r="F37" s="18" t="s">
        <v>527</v>
      </c>
      <c r="G37" s="19" t="s">
        <v>528</v>
      </c>
      <c r="H37" s="20">
        <v>150000000</v>
      </c>
      <c r="I37" s="63"/>
      <c r="J37" s="235">
        <v>102000000</v>
      </c>
      <c r="K37" s="6"/>
      <c r="L37" s="19" t="s">
        <v>1431</v>
      </c>
      <c r="M37" s="309">
        <v>102000000</v>
      </c>
      <c r="N37" s="58" t="s">
        <v>1432</v>
      </c>
      <c r="O37" s="337">
        <v>4</v>
      </c>
      <c r="P37" s="337" t="s">
        <v>1625</v>
      </c>
      <c r="Q37" s="337" t="s">
        <v>1624</v>
      </c>
      <c r="R37" s="6"/>
      <c r="S37" s="6"/>
      <c r="T37" s="6"/>
      <c r="U37" s="6"/>
      <c r="V37" s="6"/>
      <c r="W37" s="6"/>
      <c r="X37" s="6"/>
      <c r="Y37" s="6"/>
      <c r="Z37" s="6"/>
    </row>
    <row r="38" spans="1:26" ht="109.5" customHeight="1" x14ac:dyDescent="0.25">
      <c r="A38" s="17">
        <v>33</v>
      </c>
      <c r="B38" s="44"/>
      <c r="C38" s="174" t="s">
        <v>529</v>
      </c>
      <c r="D38" s="174" t="s">
        <v>530</v>
      </c>
      <c r="E38" s="277" t="s">
        <v>531</v>
      </c>
      <c r="F38" s="18" t="s">
        <v>532</v>
      </c>
      <c r="G38" s="18" t="s">
        <v>533</v>
      </c>
      <c r="H38" s="20">
        <v>20000000</v>
      </c>
      <c r="I38" s="63"/>
      <c r="J38" s="235">
        <v>17000000</v>
      </c>
      <c r="K38" s="6"/>
      <c r="L38" s="18" t="s">
        <v>553</v>
      </c>
      <c r="M38" s="309">
        <v>17000000</v>
      </c>
      <c r="N38" s="58" t="s">
        <v>1402</v>
      </c>
      <c r="O38" s="337">
        <v>2</v>
      </c>
      <c r="P38" s="337" t="s">
        <v>1625</v>
      </c>
      <c r="Q38" s="337" t="s">
        <v>1624</v>
      </c>
      <c r="R38" s="6"/>
      <c r="S38" s="6"/>
      <c r="T38" s="6"/>
      <c r="U38" s="6"/>
      <c r="V38" s="6"/>
      <c r="W38" s="6"/>
      <c r="X38" s="6"/>
      <c r="Y38" s="6"/>
      <c r="Z38" s="6"/>
    </row>
    <row r="39" spans="1:26" ht="58.5" customHeight="1" x14ac:dyDescent="0.25">
      <c r="A39" s="17">
        <v>34</v>
      </c>
      <c r="B39" s="44"/>
      <c r="C39" s="174" t="s">
        <v>534</v>
      </c>
      <c r="D39" s="174" t="s">
        <v>535</v>
      </c>
      <c r="E39" s="277" t="s">
        <v>536</v>
      </c>
      <c r="F39" s="18" t="s">
        <v>537</v>
      </c>
      <c r="G39" s="19" t="s">
        <v>538</v>
      </c>
      <c r="H39" s="20">
        <v>220000000</v>
      </c>
      <c r="I39" s="63"/>
      <c r="J39" s="235">
        <v>187000000</v>
      </c>
      <c r="K39" s="6"/>
      <c r="L39" s="122" t="s">
        <v>1403</v>
      </c>
      <c r="M39" s="309">
        <v>132000000</v>
      </c>
      <c r="N39" s="58" t="s">
        <v>1404</v>
      </c>
      <c r="O39" s="337">
        <v>2</v>
      </c>
      <c r="P39" s="337" t="s">
        <v>1625</v>
      </c>
      <c r="Q39" s="337" t="s">
        <v>1624</v>
      </c>
      <c r="R39" s="6"/>
      <c r="S39" s="6"/>
      <c r="T39" s="6"/>
      <c r="U39" s="6"/>
      <c r="V39" s="6"/>
      <c r="W39" s="6"/>
      <c r="X39" s="6"/>
      <c r="Y39" s="6"/>
      <c r="Z39" s="6"/>
    </row>
    <row r="40" spans="1:26" ht="74.25" customHeight="1" x14ac:dyDescent="0.25">
      <c r="A40" s="17">
        <v>35</v>
      </c>
      <c r="B40" s="44"/>
      <c r="C40" s="174" t="s">
        <v>539</v>
      </c>
      <c r="D40" s="174" t="s">
        <v>540</v>
      </c>
      <c r="E40" s="277" t="s">
        <v>541</v>
      </c>
      <c r="F40" s="18" t="s">
        <v>542</v>
      </c>
      <c r="G40" s="18" t="s">
        <v>543</v>
      </c>
      <c r="H40" s="20">
        <v>75000000</v>
      </c>
      <c r="I40" s="63"/>
      <c r="J40" s="314">
        <v>64000000</v>
      </c>
      <c r="K40" s="315"/>
      <c r="L40" s="18" t="s">
        <v>543</v>
      </c>
      <c r="M40" s="309">
        <v>64000000</v>
      </c>
      <c r="N40" s="58" t="s">
        <v>1384</v>
      </c>
      <c r="O40" s="337">
        <v>1</v>
      </c>
      <c r="P40" s="337" t="s">
        <v>1625</v>
      </c>
      <c r="Q40" s="337" t="s">
        <v>1624</v>
      </c>
      <c r="R40" s="6"/>
      <c r="S40" s="6"/>
      <c r="T40" s="6"/>
      <c r="U40" s="6"/>
      <c r="V40" s="6"/>
      <c r="W40" s="6"/>
      <c r="X40" s="6"/>
      <c r="Y40" s="6"/>
      <c r="Z40" s="6"/>
    </row>
    <row r="41" spans="1:26" ht="64.5" customHeight="1" x14ac:dyDescent="0.25">
      <c r="A41" s="17">
        <v>36</v>
      </c>
      <c r="B41" s="44"/>
      <c r="C41" s="174" t="s">
        <v>544</v>
      </c>
      <c r="D41" s="174" t="s">
        <v>545</v>
      </c>
      <c r="E41" s="277" t="s">
        <v>546</v>
      </c>
      <c r="F41" s="18" t="s">
        <v>547</v>
      </c>
      <c r="G41" s="18" t="s">
        <v>548</v>
      </c>
      <c r="H41" s="20">
        <v>100000000</v>
      </c>
      <c r="I41" s="63"/>
      <c r="J41" s="235">
        <v>85000000</v>
      </c>
      <c r="K41" s="6"/>
      <c r="L41" s="18" t="s">
        <v>548</v>
      </c>
      <c r="M41" s="309">
        <v>85000000</v>
      </c>
      <c r="N41" s="58" t="s">
        <v>1385</v>
      </c>
      <c r="O41" s="337">
        <v>1</v>
      </c>
      <c r="P41" s="337" t="s">
        <v>1625</v>
      </c>
      <c r="Q41" s="337" t="s">
        <v>1624</v>
      </c>
      <c r="R41" s="6"/>
      <c r="S41" s="6"/>
      <c r="T41" s="6"/>
      <c r="U41" s="6"/>
      <c r="V41" s="6"/>
      <c r="W41" s="6"/>
      <c r="X41" s="6"/>
      <c r="Y41" s="6"/>
      <c r="Z41" s="6"/>
    </row>
    <row r="42" spans="1:26" ht="45" customHeight="1" x14ac:dyDescent="0.25">
      <c r="A42" s="17">
        <v>37</v>
      </c>
      <c r="B42" s="44"/>
      <c r="C42" s="174" t="s">
        <v>549</v>
      </c>
      <c r="D42" s="174" t="s">
        <v>550</v>
      </c>
      <c r="E42" s="174" t="s">
        <v>551</v>
      </c>
      <c r="F42" s="19" t="s">
        <v>552</v>
      </c>
      <c r="G42" s="18" t="s">
        <v>553</v>
      </c>
      <c r="H42" s="20">
        <v>20000000</v>
      </c>
      <c r="I42" s="63"/>
      <c r="J42" s="235">
        <v>17000000</v>
      </c>
      <c r="K42" s="6"/>
      <c r="L42" s="122" t="s">
        <v>533</v>
      </c>
      <c r="M42" s="309">
        <v>17000000</v>
      </c>
      <c r="N42" s="58" t="s">
        <v>1550</v>
      </c>
      <c r="O42" s="337">
        <v>3</v>
      </c>
      <c r="P42" s="337" t="s">
        <v>1625</v>
      </c>
      <c r="Q42" s="337" t="s">
        <v>1624</v>
      </c>
      <c r="R42" s="6"/>
      <c r="S42" s="6"/>
      <c r="T42" s="6"/>
      <c r="U42" s="6"/>
      <c r="V42" s="6"/>
      <c r="W42" s="6"/>
      <c r="X42" s="6"/>
      <c r="Y42" s="6"/>
      <c r="Z42" s="6"/>
    </row>
    <row r="43" spans="1:26" ht="117.75" customHeight="1" x14ac:dyDescent="0.25">
      <c r="A43" s="17">
        <v>38</v>
      </c>
      <c r="B43" s="44"/>
      <c r="C43" s="174" t="s">
        <v>554</v>
      </c>
      <c r="D43" s="174" t="s">
        <v>555</v>
      </c>
      <c r="E43" s="277" t="s">
        <v>556</v>
      </c>
      <c r="F43" s="18" t="s">
        <v>557</v>
      </c>
      <c r="G43" s="18" t="s">
        <v>558</v>
      </c>
      <c r="H43" s="20">
        <v>120000000</v>
      </c>
      <c r="I43" s="63"/>
      <c r="J43" s="235">
        <v>102000000</v>
      </c>
      <c r="K43" s="6"/>
      <c r="L43" s="19" t="s">
        <v>1548</v>
      </c>
      <c r="M43" s="309">
        <v>102000000</v>
      </c>
      <c r="N43" s="58" t="s">
        <v>1549</v>
      </c>
      <c r="O43" s="337">
        <v>3</v>
      </c>
      <c r="P43" s="337" t="s">
        <v>1625</v>
      </c>
      <c r="Q43" s="337" t="s">
        <v>1624</v>
      </c>
      <c r="R43" s="6"/>
      <c r="S43" s="6"/>
      <c r="T43" s="6"/>
      <c r="U43" s="6"/>
      <c r="V43" s="6"/>
      <c r="W43" s="6"/>
      <c r="X43" s="6"/>
      <c r="Y43" s="6"/>
      <c r="Z43" s="6"/>
    </row>
    <row r="44" spans="1:26" ht="117" customHeight="1" x14ac:dyDescent="0.25">
      <c r="A44" s="17">
        <v>39</v>
      </c>
      <c r="B44" s="44"/>
      <c r="C44" s="174" t="s">
        <v>559</v>
      </c>
      <c r="D44" s="174" t="s">
        <v>560</v>
      </c>
      <c r="E44" s="277" t="s">
        <v>561</v>
      </c>
      <c r="F44" s="18" t="s">
        <v>562</v>
      </c>
      <c r="G44" s="18" t="s">
        <v>563</v>
      </c>
      <c r="H44" s="20">
        <v>75000000</v>
      </c>
      <c r="I44" s="63"/>
      <c r="J44" s="235">
        <v>85000000</v>
      </c>
      <c r="K44" s="6"/>
      <c r="L44" s="18" t="s">
        <v>543</v>
      </c>
      <c r="M44" s="309">
        <v>64000000</v>
      </c>
      <c r="N44" s="58" t="s">
        <v>1386</v>
      </c>
      <c r="O44" s="337">
        <v>1</v>
      </c>
      <c r="P44" s="337" t="s">
        <v>1625</v>
      </c>
      <c r="Q44" s="337" t="s">
        <v>1624</v>
      </c>
      <c r="R44" s="6"/>
      <c r="S44" s="6"/>
      <c r="T44" s="6"/>
      <c r="U44" s="6"/>
      <c r="V44" s="6"/>
      <c r="W44" s="6"/>
      <c r="X44" s="6"/>
      <c r="Y44" s="6"/>
      <c r="Z44" s="6"/>
    </row>
    <row r="45" spans="1:26" ht="72.75" customHeight="1" x14ac:dyDescent="0.25">
      <c r="A45" s="17">
        <v>40</v>
      </c>
      <c r="B45" s="44"/>
      <c r="C45" s="174" t="s">
        <v>564</v>
      </c>
      <c r="D45" s="174" t="s">
        <v>565</v>
      </c>
      <c r="E45" s="277" t="s">
        <v>566</v>
      </c>
      <c r="F45" s="18" t="s">
        <v>567</v>
      </c>
      <c r="G45" s="18" t="s">
        <v>568</v>
      </c>
      <c r="H45" s="20">
        <v>20000000</v>
      </c>
      <c r="I45" s="63"/>
      <c r="J45" s="235">
        <v>17000000</v>
      </c>
      <c r="K45" s="6"/>
      <c r="L45" s="18" t="s">
        <v>568</v>
      </c>
      <c r="M45" s="309">
        <v>17000000</v>
      </c>
      <c r="N45" s="58" t="s">
        <v>1422</v>
      </c>
      <c r="O45" s="337">
        <v>4</v>
      </c>
      <c r="P45" s="337" t="s">
        <v>1625</v>
      </c>
      <c r="Q45" s="337" t="s">
        <v>1624</v>
      </c>
      <c r="R45" s="6"/>
      <c r="S45" s="6"/>
      <c r="T45" s="6"/>
      <c r="U45" s="6"/>
      <c r="V45" s="6"/>
      <c r="W45" s="6"/>
      <c r="X45" s="6"/>
      <c r="Y45" s="6"/>
      <c r="Z45" s="6"/>
    </row>
    <row r="46" spans="1:26" ht="60" customHeight="1" x14ac:dyDescent="0.25">
      <c r="A46" s="17">
        <v>41</v>
      </c>
      <c r="B46" s="44"/>
      <c r="C46" s="174" t="s">
        <v>569</v>
      </c>
      <c r="D46" s="174" t="s">
        <v>570</v>
      </c>
      <c r="E46" s="277" t="s">
        <v>571</v>
      </c>
      <c r="F46" s="18" t="s">
        <v>572</v>
      </c>
      <c r="G46" s="18" t="s">
        <v>573</v>
      </c>
      <c r="H46" s="20">
        <v>20000000</v>
      </c>
      <c r="I46" s="63"/>
      <c r="J46" s="235">
        <v>17000000</v>
      </c>
      <c r="K46" s="6"/>
      <c r="L46" s="122" t="s">
        <v>533</v>
      </c>
      <c r="M46" s="309">
        <v>17000000</v>
      </c>
      <c r="N46" s="58" t="s">
        <v>1551</v>
      </c>
      <c r="O46" s="337">
        <v>3</v>
      </c>
      <c r="P46" s="337" t="s">
        <v>1625</v>
      </c>
      <c r="Q46" s="337" t="s">
        <v>1624</v>
      </c>
      <c r="R46" s="6"/>
      <c r="S46" s="6"/>
      <c r="T46" s="6"/>
      <c r="U46" s="6"/>
      <c r="V46" s="6"/>
      <c r="W46" s="6"/>
      <c r="X46" s="6"/>
      <c r="Y46" s="6"/>
      <c r="Z46" s="6"/>
    </row>
    <row r="47" spans="1:26" ht="120" customHeight="1" x14ac:dyDescent="0.25">
      <c r="A47" s="17">
        <v>42</v>
      </c>
      <c r="B47" s="44"/>
      <c r="C47" s="174" t="s">
        <v>574</v>
      </c>
      <c r="D47" s="174" t="s">
        <v>575</v>
      </c>
      <c r="E47" s="277" t="s">
        <v>576</v>
      </c>
      <c r="F47" s="19" t="s">
        <v>577</v>
      </c>
      <c r="G47" s="18" t="s">
        <v>578</v>
      </c>
      <c r="H47" s="20">
        <v>75000000</v>
      </c>
      <c r="I47" s="63"/>
      <c r="J47" s="235">
        <v>64000000</v>
      </c>
      <c r="K47" s="6"/>
      <c r="L47" s="18" t="s">
        <v>578</v>
      </c>
      <c r="M47" s="309">
        <v>64000000</v>
      </c>
      <c r="N47" s="58" t="s">
        <v>1536</v>
      </c>
      <c r="O47" s="337">
        <v>3</v>
      </c>
      <c r="P47" s="337" t="s">
        <v>1625</v>
      </c>
      <c r="Q47" s="337" t="s">
        <v>1624</v>
      </c>
      <c r="R47" s="6"/>
      <c r="S47" s="6"/>
      <c r="T47" s="6"/>
      <c r="U47" s="6"/>
      <c r="V47" s="6"/>
      <c r="W47" s="6"/>
      <c r="X47" s="6"/>
      <c r="Y47" s="6"/>
      <c r="Z47" s="6"/>
    </row>
    <row r="48" spans="1:26" ht="156.75" customHeight="1" x14ac:dyDescent="0.25">
      <c r="A48" s="17">
        <v>43</v>
      </c>
      <c r="B48" s="44"/>
      <c r="C48" s="174" t="s">
        <v>579</v>
      </c>
      <c r="D48" s="174" t="s">
        <v>580</v>
      </c>
      <c r="E48" s="277" t="s">
        <v>581</v>
      </c>
      <c r="F48" s="18" t="s">
        <v>582</v>
      </c>
      <c r="G48" s="18" t="s">
        <v>573</v>
      </c>
      <c r="H48" s="20">
        <v>20000000</v>
      </c>
      <c r="I48" s="63"/>
      <c r="J48" s="235">
        <v>17000000</v>
      </c>
      <c r="K48" s="6"/>
      <c r="L48" s="155" t="s">
        <v>1409</v>
      </c>
      <c r="M48" s="311" t="s">
        <v>1410</v>
      </c>
      <c r="N48" s="58" t="s">
        <v>1411</v>
      </c>
      <c r="O48" s="337">
        <v>2</v>
      </c>
      <c r="P48" s="337" t="s">
        <v>1625</v>
      </c>
      <c r="Q48" s="337" t="s">
        <v>1624</v>
      </c>
      <c r="R48" s="6"/>
      <c r="S48" s="6"/>
      <c r="T48" s="6"/>
      <c r="U48" s="6"/>
      <c r="V48" s="6"/>
      <c r="W48" s="6"/>
      <c r="X48" s="6"/>
      <c r="Y48" s="6"/>
      <c r="Z48" s="6"/>
    </row>
    <row r="49" spans="1:26" ht="102.75" customHeight="1" x14ac:dyDescent="0.25">
      <c r="A49" s="17">
        <v>44</v>
      </c>
      <c r="B49" s="44"/>
      <c r="C49" s="174" t="s">
        <v>583</v>
      </c>
      <c r="D49" s="174" t="s">
        <v>584</v>
      </c>
      <c r="E49" s="277" t="s">
        <v>585</v>
      </c>
      <c r="F49" s="19" t="s">
        <v>586</v>
      </c>
      <c r="G49" s="18" t="s">
        <v>587</v>
      </c>
      <c r="H49" s="20">
        <v>100000000</v>
      </c>
      <c r="I49" s="63"/>
      <c r="J49" s="235">
        <v>85000000</v>
      </c>
      <c r="K49" s="6"/>
      <c r="L49" s="18" t="s">
        <v>709</v>
      </c>
      <c r="M49" s="309">
        <v>85000000</v>
      </c>
      <c r="N49" s="58" t="s">
        <v>1387</v>
      </c>
      <c r="O49" s="337">
        <v>1</v>
      </c>
      <c r="P49" s="337" t="s">
        <v>1625</v>
      </c>
      <c r="Q49" s="337" t="s">
        <v>1624</v>
      </c>
      <c r="R49" s="6"/>
      <c r="S49" s="6"/>
      <c r="T49" s="6"/>
      <c r="U49" s="6"/>
      <c r="V49" s="6"/>
      <c r="W49" s="6"/>
      <c r="X49" s="6"/>
      <c r="Y49" s="6"/>
      <c r="Z49" s="6"/>
    </row>
    <row r="50" spans="1:26" ht="62.25" customHeight="1" x14ac:dyDescent="0.25">
      <c r="A50" s="17">
        <v>45</v>
      </c>
      <c r="B50" s="44"/>
      <c r="C50" s="174" t="s">
        <v>588</v>
      </c>
      <c r="D50" s="174" t="s">
        <v>589</v>
      </c>
      <c r="E50" s="277" t="s">
        <v>590</v>
      </c>
      <c r="F50" s="18" t="s">
        <v>591</v>
      </c>
      <c r="G50" s="18" t="s">
        <v>592</v>
      </c>
      <c r="H50" s="20">
        <v>20000000</v>
      </c>
      <c r="I50" s="63"/>
      <c r="J50" s="235">
        <v>17000000</v>
      </c>
      <c r="K50" s="6"/>
      <c r="L50" s="18" t="s">
        <v>592</v>
      </c>
      <c r="M50" s="309">
        <v>17000000</v>
      </c>
      <c r="N50" s="58" t="s">
        <v>1422</v>
      </c>
      <c r="O50" s="337">
        <v>4</v>
      </c>
      <c r="P50" s="337" t="s">
        <v>1625</v>
      </c>
      <c r="Q50" s="337" t="s">
        <v>1624</v>
      </c>
      <c r="R50" s="6"/>
      <c r="S50" s="6"/>
      <c r="T50" s="6"/>
      <c r="U50" s="6"/>
      <c r="V50" s="6"/>
      <c r="W50" s="6"/>
      <c r="X50" s="6"/>
      <c r="Y50" s="6"/>
      <c r="Z50" s="6"/>
    </row>
    <row r="51" spans="1:26" ht="72" customHeight="1" x14ac:dyDescent="0.25">
      <c r="A51" s="17">
        <v>46</v>
      </c>
      <c r="B51" s="44"/>
      <c r="C51" s="174" t="s">
        <v>593</v>
      </c>
      <c r="D51" s="174" t="s">
        <v>594</v>
      </c>
      <c r="E51" s="277" t="s">
        <v>595</v>
      </c>
      <c r="F51" s="18" t="s">
        <v>596</v>
      </c>
      <c r="G51" s="18" t="s">
        <v>597</v>
      </c>
      <c r="H51" s="20">
        <v>35000000</v>
      </c>
      <c r="I51" s="63"/>
      <c r="J51" s="235">
        <v>30000000</v>
      </c>
      <c r="K51" s="6"/>
      <c r="L51" s="18" t="s">
        <v>1546</v>
      </c>
      <c r="M51" s="309">
        <v>30000000</v>
      </c>
      <c r="N51" s="58" t="s">
        <v>1536</v>
      </c>
      <c r="O51" s="337">
        <v>3</v>
      </c>
      <c r="P51" s="337" t="s">
        <v>1625</v>
      </c>
      <c r="Q51" s="337" t="s">
        <v>1624</v>
      </c>
      <c r="R51" s="6"/>
      <c r="S51" s="6"/>
      <c r="T51" s="6"/>
      <c r="U51" s="6"/>
      <c r="V51" s="6"/>
      <c r="W51" s="6"/>
      <c r="X51" s="6"/>
      <c r="Y51" s="6"/>
      <c r="Z51" s="6"/>
    </row>
    <row r="52" spans="1:26" ht="100.5" customHeight="1" x14ac:dyDescent="0.25">
      <c r="A52" s="17">
        <v>47</v>
      </c>
      <c r="B52" s="44"/>
      <c r="C52" s="174" t="s">
        <v>598</v>
      </c>
      <c r="D52" s="174" t="s">
        <v>599</v>
      </c>
      <c r="E52" s="277" t="s">
        <v>600</v>
      </c>
      <c r="F52" s="18" t="s">
        <v>601</v>
      </c>
      <c r="G52" s="18" t="s">
        <v>602</v>
      </c>
      <c r="H52" s="20">
        <v>120000000</v>
      </c>
      <c r="I52" s="63"/>
      <c r="J52" s="235">
        <v>102000000</v>
      </c>
      <c r="K52" s="6"/>
      <c r="L52" s="19" t="s">
        <v>1424</v>
      </c>
      <c r="M52" s="309">
        <v>110000000</v>
      </c>
      <c r="N52" s="58" t="s">
        <v>1425</v>
      </c>
      <c r="O52" s="337">
        <v>4</v>
      </c>
      <c r="P52" s="337" t="s">
        <v>1625</v>
      </c>
      <c r="Q52" s="337" t="s">
        <v>1624</v>
      </c>
      <c r="R52" s="6"/>
      <c r="S52" s="6"/>
      <c r="T52" s="6"/>
      <c r="U52" s="6"/>
      <c r="V52" s="6"/>
      <c r="W52" s="6"/>
      <c r="X52" s="6"/>
      <c r="Y52" s="6"/>
      <c r="Z52" s="6"/>
    </row>
    <row r="53" spans="1:26" ht="90" customHeight="1" x14ac:dyDescent="0.25">
      <c r="A53" s="17">
        <v>48</v>
      </c>
      <c r="B53" s="44"/>
      <c r="C53" s="174" t="s">
        <v>603</v>
      </c>
      <c r="D53" s="174" t="s">
        <v>604</v>
      </c>
      <c r="E53" s="277" t="s">
        <v>1031</v>
      </c>
      <c r="F53" s="18" t="s">
        <v>605</v>
      </c>
      <c r="G53" s="18" t="s">
        <v>568</v>
      </c>
      <c r="H53" s="20">
        <v>20000000</v>
      </c>
      <c r="I53" s="63"/>
      <c r="J53" s="235">
        <v>17000000</v>
      </c>
      <c r="K53" s="6"/>
      <c r="L53" s="18" t="s">
        <v>568</v>
      </c>
      <c r="M53" s="309">
        <v>17000000</v>
      </c>
      <c r="N53" s="58" t="s">
        <v>1426</v>
      </c>
      <c r="O53" s="337">
        <v>4</v>
      </c>
      <c r="P53" s="337" t="s">
        <v>1625</v>
      </c>
      <c r="Q53" s="337" t="s">
        <v>1624</v>
      </c>
      <c r="R53" s="6"/>
      <c r="S53" s="6"/>
      <c r="T53" s="6"/>
      <c r="U53" s="6"/>
      <c r="V53" s="6"/>
      <c r="W53" s="6"/>
      <c r="X53" s="6"/>
      <c r="Y53" s="6"/>
      <c r="Z53" s="6"/>
    </row>
    <row r="54" spans="1:26" ht="67.5" customHeight="1" x14ac:dyDescent="0.25">
      <c r="A54" s="17">
        <v>49</v>
      </c>
      <c r="B54" s="44"/>
      <c r="C54" s="174" t="s">
        <v>606</v>
      </c>
      <c r="D54" s="174" t="s">
        <v>607</v>
      </c>
      <c r="E54" s="277" t="s">
        <v>608</v>
      </c>
      <c r="F54" s="18" t="s">
        <v>609</v>
      </c>
      <c r="G54" s="18" t="s">
        <v>573</v>
      </c>
      <c r="H54" s="20">
        <v>20000000</v>
      </c>
      <c r="I54" s="63"/>
      <c r="J54" s="235">
        <v>17000000</v>
      </c>
      <c r="K54" s="6"/>
      <c r="L54" s="306" t="s">
        <v>1405</v>
      </c>
      <c r="M54" s="311"/>
      <c r="N54" s="163"/>
      <c r="O54" s="337"/>
      <c r="P54" s="337"/>
      <c r="Q54" s="337"/>
      <c r="R54" s="6"/>
      <c r="S54" s="6"/>
      <c r="T54" s="6"/>
      <c r="U54" s="6"/>
      <c r="V54" s="6"/>
      <c r="W54" s="6"/>
      <c r="X54" s="6"/>
      <c r="Y54" s="6"/>
      <c r="Z54" s="6"/>
    </row>
    <row r="55" spans="1:26" ht="72.75" customHeight="1" x14ac:dyDescent="0.25">
      <c r="A55" s="17">
        <v>50</v>
      </c>
      <c r="B55" s="44"/>
      <c r="C55" s="174" t="s">
        <v>610</v>
      </c>
      <c r="D55" s="174" t="s">
        <v>611</v>
      </c>
      <c r="E55" s="277" t="s">
        <v>612</v>
      </c>
      <c r="F55" s="18" t="s">
        <v>613</v>
      </c>
      <c r="G55" s="18" t="s">
        <v>614</v>
      </c>
      <c r="H55" s="20">
        <v>20000000</v>
      </c>
      <c r="I55" s="63"/>
      <c r="J55" s="235">
        <v>17000000</v>
      </c>
      <c r="K55" s="6"/>
      <c r="L55" s="18" t="s">
        <v>568</v>
      </c>
      <c r="M55" s="309">
        <v>17000000</v>
      </c>
      <c r="N55" s="58" t="s">
        <v>1427</v>
      </c>
      <c r="O55" s="337">
        <v>4</v>
      </c>
      <c r="P55" s="337" t="s">
        <v>1625</v>
      </c>
      <c r="Q55" s="337" t="s">
        <v>1624</v>
      </c>
      <c r="R55" s="6"/>
      <c r="S55" s="6"/>
      <c r="T55" s="6"/>
      <c r="U55" s="6"/>
      <c r="V55" s="6"/>
      <c r="W55" s="6"/>
      <c r="X55" s="6"/>
      <c r="Y55" s="6"/>
      <c r="Z55" s="6"/>
    </row>
    <row r="56" spans="1:26" ht="80.25" customHeight="1" x14ac:dyDescent="0.25">
      <c r="A56" s="17">
        <v>51</v>
      </c>
      <c r="B56" s="44"/>
      <c r="C56" s="174" t="s">
        <v>615</v>
      </c>
      <c r="D56" s="174" t="s">
        <v>616</v>
      </c>
      <c r="E56" s="277" t="s">
        <v>617</v>
      </c>
      <c r="F56" s="18" t="s">
        <v>618</v>
      </c>
      <c r="G56" s="18" t="s">
        <v>558</v>
      </c>
      <c r="H56" s="20">
        <v>120000000</v>
      </c>
      <c r="I56" s="63"/>
      <c r="J56" s="235">
        <v>102000000</v>
      </c>
      <c r="K56" s="6"/>
      <c r="L56" s="18" t="s">
        <v>558</v>
      </c>
      <c r="M56" s="309">
        <v>102000000</v>
      </c>
      <c r="N56" s="58" t="s">
        <v>1552</v>
      </c>
      <c r="O56" s="337">
        <v>3</v>
      </c>
      <c r="P56" s="337" t="s">
        <v>1625</v>
      </c>
      <c r="Q56" s="337" t="s">
        <v>1624</v>
      </c>
      <c r="R56" s="6"/>
      <c r="S56" s="6"/>
      <c r="T56" s="6"/>
      <c r="U56" s="6"/>
      <c r="V56" s="6"/>
      <c r="W56" s="6"/>
      <c r="X56" s="6"/>
      <c r="Y56" s="6"/>
      <c r="Z56" s="6"/>
    </row>
    <row r="57" spans="1:26" ht="79.5" customHeight="1" x14ac:dyDescent="0.25">
      <c r="A57" s="17">
        <v>52</v>
      </c>
      <c r="B57" s="44"/>
      <c r="C57" s="174" t="s">
        <v>619</v>
      </c>
      <c r="D57" s="174" t="s">
        <v>620</v>
      </c>
      <c r="E57" s="277" t="s">
        <v>621</v>
      </c>
      <c r="F57" s="18" t="s">
        <v>622</v>
      </c>
      <c r="G57" s="18" t="s">
        <v>592</v>
      </c>
      <c r="H57" s="20">
        <v>20000000</v>
      </c>
      <c r="I57" s="63"/>
      <c r="J57" s="235">
        <v>17000000</v>
      </c>
      <c r="K57" s="6"/>
      <c r="L57" s="18" t="s">
        <v>592</v>
      </c>
      <c r="M57" s="309">
        <v>17000000</v>
      </c>
      <c r="N57" s="58" t="s">
        <v>1423</v>
      </c>
      <c r="O57" s="337">
        <v>4</v>
      </c>
      <c r="P57" s="337" t="s">
        <v>1625</v>
      </c>
      <c r="Q57" s="337" t="s">
        <v>1624</v>
      </c>
      <c r="R57" s="6"/>
      <c r="S57" s="6"/>
      <c r="T57" s="6"/>
      <c r="U57" s="6"/>
      <c r="V57" s="6"/>
      <c r="W57" s="6"/>
      <c r="X57" s="6"/>
      <c r="Y57" s="6"/>
      <c r="Z57" s="6"/>
    </row>
    <row r="58" spans="1:26" ht="80.25" customHeight="1" x14ac:dyDescent="0.25">
      <c r="A58" s="17">
        <v>53</v>
      </c>
      <c r="B58" s="44"/>
      <c r="C58" s="174" t="s">
        <v>623</v>
      </c>
      <c r="D58" s="174" t="s">
        <v>624</v>
      </c>
      <c r="E58" s="277" t="s">
        <v>625</v>
      </c>
      <c r="F58" s="18" t="s">
        <v>626</v>
      </c>
      <c r="G58" s="18" t="s">
        <v>592</v>
      </c>
      <c r="H58" s="20">
        <v>20000000</v>
      </c>
      <c r="I58" s="63"/>
      <c r="J58" s="235">
        <v>17000000</v>
      </c>
      <c r="K58" s="6"/>
      <c r="L58" s="18" t="s">
        <v>592</v>
      </c>
      <c r="M58" s="309">
        <v>17000000</v>
      </c>
      <c r="N58" s="58" t="s">
        <v>1428</v>
      </c>
      <c r="O58" s="337">
        <v>4</v>
      </c>
      <c r="P58" s="337" t="s">
        <v>1625</v>
      </c>
      <c r="Q58" s="337" t="s">
        <v>1624</v>
      </c>
      <c r="R58" s="6"/>
      <c r="S58" s="6"/>
      <c r="T58" s="6"/>
      <c r="U58" s="6"/>
      <c r="V58" s="6"/>
      <c r="W58" s="6"/>
      <c r="X58" s="6"/>
      <c r="Y58" s="6"/>
      <c r="Z58" s="6"/>
    </row>
    <row r="59" spans="1:26" ht="103.5" customHeight="1" x14ac:dyDescent="0.25">
      <c r="A59" s="17">
        <v>54</v>
      </c>
      <c r="B59" s="44"/>
      <c r="C59" s="174" t="s">
        <v>627</v>
      </c>
      <c r="D59" s="174" t="s">
        <v>628</v>
      </c>
      <c r="E59" s="277" t="s">
        <v>629</v>
      </c>
      <c r="F59" s="18" t="s">
        <v>630</v>
      </c>
      <c r="G59" s="18" t="s">
        <v>592</v>
      </c>
      <c r="H59" s="20">
        <v>20000000</v>
      </c>
      <c r="I59" s="63"/>
      <c r="J59" s="235">
        <v>17000000</v>
      </c>
      <c r="K59" s="6"/>
      <c r="L59" s="18" t="s">
        <v>592</v>
      </c>
      <c r="M59" s="309">
        <v>17000000</v>
      </c>
      <c r="N59" s="58" t="s">
        <v>1421</v>
      </c>
      <c r="O59" s="337">
        <v>4</v>
      </c>
      <c r="P59" s="337" t="s">
        <v>1625</v>
      </c>
      <c r="Q59" s="337" t="s">
        <v>1624</v>
      </c>
      <c r="R59" s="6"/>
      <c r="S59" s="6"/>
      <c r="T59" s="6"/>
      <c r="U59" s="6"/>
      <c r="V59" s="6"/>
      <c r="W59" s="6"/>
      <c r="X59" s="6"/>
      <c r="Y59" s="6"/>
      <c r="Z59" s="6"/>
    </row>
    <row r="60" spans="1:26" ht="92.25" customHeight="1" x14ac:dyDescent="0.25">
      <c r="A60" s="17">
        <v>55</v>
      </c>
      <c r="B60" s="44"/>
      <c r="C60" s="174" t="s">
        <v>631</v>
      </c>
      <c r="D60" s="174" t="s">
        <v>632</v>
      </c>
      <c r="E60" s="277" t="s">
        <v>633</v>
      </c>
      <c r="F60" s="18" t="s">
        <v>634</v>
      </c>
      <c r="G60" s="18" t="s">
        <v>165</v>
      </c>
      <c r="H60" s="20">
        <v>20000000</v>
      </c>
      <c r="I60" s="63"/>
      <c r="J60" s="235">
        <v>17000000</v>
      </c>
      <c r="K60" s="6"/>
      <c r="L60" s="18" t="s">
        <v>165</v>
      </c>
      <c r="M60" s="309">
        <v>17000000</v>
      </c>
      <c r="N60" s="58" t="s">
        <v>1406</v>
      </c>
      <c r="O60" s="337">
        <v>2</v>
      </c>
      <c r="P60" s="337" t="s">
        <v>1625</v>
      </c>
      <c r="Q60" s="337" t="s">
        <v>1624</v>
      </c>
      <c r="R60" s="6"/>
      <c r="S60" s="6"/>
      <c r="T60" s="6"/>
      <c r="U60" s="6"/>
      <c r="V60" s="6"/>
      <c r="W60" s="6"/>
      <c r="X60" s="6"/>
      <c r="Y60" s="6"/>
      <c r="Z60" s="6"/>
    </row>
    <row r="61" spans="1:26" ht="99" customHeight="1" x14ac:dyDescent="0.25">
      <c r="A61" s="17">
        <v>56</v>
      </c>
      <c r="B61" s="44"/>
      <c r="C61" s="174" t="s">
        <v>635</v>
      </c>
      <c r="D61" s="174" t="s">
        <v>636</v>
      </c>
      <c r="E61" s="277" t="s">
        <v>637</v>
      </c>
      <c r="F61" s="18" t="s">
        <v>638</v>
      </c>
      <c r="G61" s="18" t="s">
        <v>639</v>
      </c>
      <c r="H61" s="20">
        <v>100000000</v>
      </c>
      <c r="I61" s="63"/>
      <c r="J61" s="235">
        <v>85000000</v>
      </c>
      <c r="K61" s="6"/>
      <c r="L61" s="18" t="s">
        <v>639</v>
      </c>
      <c r="M61" s="309">
        <v>85000000</v>
      </c>
      <c r="N61" s="58" t="s">
        <v>1430</v>
      </c>
      <c r="O61" s="337">
        <v>4</v>
      </c>
      <c r="P61" s="337" t="s">
        <v>1625</v>
      </c>
      <c r="Q61" s="337" t="s">
        <v>1624</v>
      </c>
      <c r="R61" s="6"/>
      <c r="S61" s="6"/>
      <c r="T61" s="6"/>
      <c r="U61" s="6"/>
      <c r="V61" s="6"/>
      <c r="W61" s="6"/>
      <c r="X61" s="6"/>
      <c r="Y61" s="6"/>
      <c r="Z61" s="6"/>
    </row>
    <row r="62" spans="1:26" ht="102.75" customHeight="1" x14ac:dyDescent="0.25">
      <c r="A62" s="17">
        <v>57</v>
      </c>
      <c r="B62" s="295"/>
      <c r="C62" s="296" t="s">
        <v>640</v>
      </c>
      <c r="D62" s="296" t="s">
        <v>641</v>
      </c>
      <c r="E62" s="297" t="s">
        <v>642</v>
      </c>
      <c r="F62" s="298" t="s">
        <v>643</v>
      </c>
      <c r="G62" s="298" t="s">
        <v>644</v>
      </c>
      <c r="H62" s="299">
        <v>50000000</v>
      </c>
      <c r="I62" s="300"/>
      <c r="J62" s="301">
        <v>42000000</v>
      </c>
      <c r="K62" s="302"/>
      <c r="L62" s="307" t="s">
        <v>1389</v>
      </c>
      <c r="M62" s="312">
        <v>42000000</v>
      </c>
      <c r="N62" s="305" t="s">
        <v>1388</v>
      </c>
      <c r="O62" s="337">
        <v>1</v>
      </c>
      <c r="P62" s="337" t="s">
        <v>1625</v>
      </c>
      <c r="Q62" s="337" t="s">
        <v>1624</v>
      </c>
      <c r="R62" s="6"/>
      <c r="S62" s="6"/>
      <c r="T62" s="6"/>
      <c r="U62" s="6"/>
      <c r="V62" s="6"/>
      <c r="W62" s="6"/>
      <c r="X62" s="6"/>
      <c r="Y62" s="6"/>
      <c r="Z62" s="6"/>
    </row>
    <row r="63" spans="1:26" ht="79.5" customHeight="1" x14ac:dyDescent="0.25">
      <c r="A63" s="17">
        <v>58</v>
      </c>
      <c r="B63" s="44"/>
      <c r="C63" s="174" t="s">
        <v>645</v>
      </c>
      <c r="D63" s="174" t="s">
        <v>646</v>
      </c>
      <c r="E63" s="277" t="s">
        <v>647</v>
      </c>
      <c r="F63" s="18" t="s">
        <v>648</v>
      </c>
      <c r="G63" s="18" t="s">
        <v>649</v>
      </c>
      <c r="H63" s="20">
        <v>25000000</v>
      </c>
      <c r="I63" s="63"/>
      <c r="J63" s="235">
        <v>17000000</v>
      </c>
      <c r="K63" s="6"/>
      <c r="L63" s="18" t="s">
        <v>649</v>
      </c>
      <c r="M63" s="309">
        <v>17000000</v>
      </c>
      <c r="N63" s="58" t="s">
        <v>1429</v>
      </c>
      <c r="O63" s="337">
        <v>4</v>
      </c>
      <c r="P63" s="337" t="s">
        <v>1625</v>
      </c>
      <c r="Q63" s="337" t="s">
        <v>1624</v>
      </c>
      <c r="R63" s="6"/>
      <c r="S63" s="6"/>
      <c r="T63" s="6"/>
      <c r="U63" s="6"/>
      <c r="V63" s="6"/>
      <c r="W63" s="6"/>
      <c r="X63" s="6"/>
      <c r="Y63" s="6"/>
      <c r="Z63" s="6"/>
    </row>
    <row r="64" spans="1:26" ht="56.25" customHeight="1" x14ac:dyDescent="0.25">
      <c r="A64" s="17">
        <v>59</v>
      </c>
      <c r="B64" s="44"/>
      <c r="C64" s="174" t="s">
        <v>650</v>
      </c>
      <c r="D64" s="174" t="s">
        <v>651</v>
      </c>
      <c r="E64" s="277" t="s">
        <v>652</v>
      </c>
      <c r="F64" s="18" t="s">
        <v>653</v>
      </c>
      <c r="G64" s="18" t="s">
        <v>654</v>
      </c>
      <c r="H64" s="20">
        <v>75000000</v>
      </c>
      <c r="I64" s="63"/>
      <c r="J64" s="235">
        <v>64000000</v>
      </c>
      <c r="K64" s="6"/>
      <c r="L64" s="18" t="s">
        <v>654</v>
      </c>
      <c r="M64" s="309">
        <v>64000000</v>
      </c>
      <c r="N64" s="58" t="s">
        <v>1390</v>
      </c>
      <c r="O64" s="337">
        <v>1</v>
      </c>
      <c r="P64" s="337" t="s">
        <v>1625</v>
      </c>
      <c r="Q64" s="337" t="s">
        <v>1624</v>
      </c>
      <c r="R64" s="6"/>
      <c r="S64" s="6"/>
      <c r="T64" s="6"/>
      <c r="U64" s="6"/>
      <c r="V64" s="6"/>
      <c r="W64" s="6"/>
      <c r="X64" s="6"/>
      <c r="Y64" s="6"/>
      <c r="Z64" s="6"/>
    </row>
    <row r="65" spans="1:26" ht="76.5" customHeight="1" x14ac:dyDescent="0.25">
      <c r="A65" s="17">
        <v>60</v>
      </c>
      <c r="B65" s="44"/>
      <c r="C65" s="174" t="s">
        <v>1380</v>
      </c>
      <c r="D65" s="174" t="s">
        <v>655</v>
      </c>
      <c r="E65" s="277" t="s">
        <v>656</v>
      </c>
      <c r="F65" s="18" t="s">
        <v>657</v>
      </c>
      <c r="G65" s="18" t="s">
        <v>658</v>
      </c>
      <c r="H65" s="20">
        <v>100000000</v>
      </c>
      <c r="I65" s="63"/>
      <c r="J65" s="235">
        <v>85000000</v>
      </c>
      <c r="K65" s="6"/>
      <c r="L65" s="122"/>
      <c r="M65" s="309"/>
      <c r="N65" s="58"/>
      <c r="O65" s="337"/>
      <c r="P65" s="337"/>
      <c r="Q65" s="337"/>
      <c r="R65" s="6"/>
      <c r="S65" s="6"/>
      <c r="T65" s="6"/>
      <c r="U65" s="6"/>
      <c r="V65" s="6"/>
      <c r="W65" s="6"/>
      <c r="X65" s="6"/>
      <c r="Y65" s="6"/>
      <c r="Z65" s="6"/>
    </row>
    <row r="66" spans="1:26" ht="93.75" customHeight="1" x14ac:dyDescent="0.25">
      <c r="A66" s="17">
        <v>61</v>
      </c>
      <c r="B66" s="44"/>
      <c r="C66" s="174" t="s">
        <v>659</v>
      </c>
      <c r="D66" s="174" t="s">
        <v>495</v>
      </c>
      <c r="E66" s="277" t="s">
        <v>660</v>
      </c>
      <c r="F66" s="18" t="s">
        <v>661</v>
      </c>
      <c r="G66" s="18" t="s">
        <v>662</v>
      </c>
      <c r="H66" s="20">
        <v>40000000</v>
      </c>
      <c r="I66" s="63"/>
      <c r="J66" s="235">
        <v>42000000</v>
      </c>
      <c r="K66" s="6"/>
      <c r="L66" s="18" t="s">
        <v>662</v>
      </c>
      <c r="M66" s="309">
        <v>42000000</v>
      </c>
      <c r="N66" s="58" t="s">
        <v>1407</v>
      </c>
      <c r="O66" s="337">
        <v>2</v>
      </c>
      <c r="P66" s="337" t="s">
        <v>1625</v>
      </c>
      <c r="Q66" s="337" t="s">
        <v>1624</v>
      </c>
      <c r="R66" s="6"/>
      <c r="S66" s="6"/>
      <c r="T66" s="6"/>
      <c r="U66" s="6"/>
      <c r="V66" s="6"/>
      <c r="W66" s="6"/>
      <c r="X66" s="6"/>
      <c r="Y66" s="6"/>
      <c r="Z66" s="6"/>
    </row>
    <row r="67" spans="1:26" ht="60" customHeight="1" x14ac:dyDescent="0.25">
      <c r="A67" s="17">
        <v>62</v>
      </c>
      <c r="B67" s="44"/>
      <c r="C67" s="174" t="s">
        <v>663</v>
      </c>
      <c r="D67" s="174" t="s">
        <v>664</v>
      </c>
      <c r="E67" s="277" t="s">
        <v>665</v>
      </c>
      <c r="F67" s="18" t="s">
        <v>666</v>
      </c>
      <c r="G67" s="18" t="s">
        <v>667</v>
      </c>
      <c r="H67" s="20">
        <v>100000000</v>
      </c>
      <c r="I67" s="63"/>
      <c r="J67" s="235">
        <v>85000000</v>
      </c>
      <c r="K67" s="6"/>
      <c r="L67" s="18" t="s">
        <v>667</v>
      </c>
      <c r="M67" s="309">
        <v>85000000</v>
      </c>
      <c r="N67" s="58" t="s">
        <v>1536</v>
      </c>
      <c r="O67" s="337">
        <v>3</v>
      </c>
      <c r="P67" s="337" t="s">
        <v>1625</v>
      </c>
      <c r="Q67" s="337" t="s">
        <v>1624</v>
      </c>
      <c r="R67" s="6"/>
      <c r="S67" s="6"/>
      <c r="T67" s="6"/>
      <c r="U67" s="6"/>
      <c r="V67" s="6"/>
      <c r="W67" s="6"/>
      <c r="X67" s="6"/>
      <c r="Y67" s="6"/>
      <c r="Z67" s="6"/>
    </row>
    <row r="68" spans="1:26" ht="92.25" customHeight="1" x14ac:dyDescent="0.25">
      <c r="A68" s="17">
        <v>63</v>
      </c>
      <c r="B68" s="44"/>
      <c r="C68" s="174" t="s">
        <v>668</v>
      </c>
      <c r="D68" s="174" t="s">
        <v>669</v>
      </c>
      <c r="E68" s="277" t="s">
        <v>670</v>
      </c>
      <c r="F68" s="18" t="s">
        <v>671</v>
      </c>
      <c r="G68" s="18" t="s">
        <v>672</v>
      </c>
      <c r="H68" s="20">
        <v>120000000</v>
      </c>
      <c r="I68" s="63"/>
      <c r="J68" s="235">
        <v>102000000</v>
      </c>
      <c r="K68" s="6"/>
      <c r="L68" s="18" t="s">
        <v>1391</v>
      </c>
      <c r="M68" s="309">
        <v>102000000</v>
      </c>
      <c r="N68" s="58" t="s">
        <v>1392</v>
      </c>
      <c r="O68" s="337">
        <v>1</v>
      </c>
      <c r="P68" s="337" t="s">
        <v>1625</v>
      </c>
      <c r="Q68" s="337" t="s">
        <v>1624</v>
      </c>
      <c r="R68" s="6"/>
      <c r="S68" s="6"/>
      <c r="T68" s="6"/>
      <c r="U68" s="6"/>
      <c r="V68" s="6"/>
      <c r="W68" s="6"/>
      <c r="X68" s="6"/>
      <c r="Y68" s="6"/>
      <c r="Z68" s="6"/>
    </row>
    <row r="69" spans="1:26" ht="75" customHeight="1" x14ac:dyDescent="0.25">
      <c r="A69" s="17">
        <v>64</v>
      </c>
      <c r="B69" s="44"/>
      <c r="C69" s="174" t="s">
        <v>673</v>
      </c>
      <c r="D69" s="174" t="s">
        <v>674</v>
      </c>
      <c r="E69" s="277" t="s">
        <v>675</v>
      </c>
      <c r="F69" s="18" t="s">
        <v>676</v>
      </c>
      <c r="G69" s="18" t="s">
        <v>639</v>
      </c>
      <c r="H69" s="20">
        <v>100000000</v>
      </c>
      <c r="I69" s="63"/>
      <c r="J69" s="235">
        <v>85000000</v>
      </c>
      <c r="K69" s="6"/>
      <c r="L69" s="18" t="s">
        <v>1419</v>
      </c>
      <c r="M69" s="309">
        <v>42000000</v>
      </c>
      <c r="N69" s="58" t="s">
        <v>1420</v>
      </c>
      <c r="O69" s="337">
        <v>2</v>
      </c>
      <c r="P69" s="337" t="s">
        <v>1625</v>
      </c>
      <c r="Q69" s="337" t="s">
        <v>1624</v>
      </c>
      <c r="R69" s="6"/>
      <c r="S69" s="6"/>
      <c r="T69" s="6"/>
      <c r="U69" s="6"/>
      <c r="V69" s="6"/>
      <c r="W69" s="6"/>
      <c r="X69" s="6"/>
      <c r="Y69" s="6"/>
      <c r="Z69" s="6"/>
    </row>
    <row r="70" spans="1:26" ht="72" customHeight="1" x14ac:dyDescent="0.25">
      <c r="A70" s="17">
        <v>65</v>
      </c>
      <c r="B70" s="44"/>
      <c r="C70" s="174" t="s">
        <v>677</v>
      </c>
      <c r="D70" s="174" t="s">
        <v>678</v>
      </c>
      <c r="E70" s="277" t="s">
        <v>679</v>
      </c>
      <c r="F70" s="18" t="s">
        <v>680</v>
      </c>
      <c r="G70" s="18" t="s">
        <v>681</v>
      </c>
      <c r="H70" s="20">
        <v>20000000</v>
      </c>
      <c r="I70" s="63"/>
      <c r="J70" s="235">
        <v>17000000</v>
      </c>
      <c r="K70" s="6"/>
      <c r="L70" s="18" t="s">
        <v>681</v>
      </c>
      <c r="M70" s="309">
        <v>17000000</v>
      </c>
      <c r="N70" s="58" t="s">
        <v>1408</v>
      </c>
      <c r="O70" s="337">
        <v>2</v>
      </c>
      <c r="P70" s="337" t="s">
        <v>1625</v>
      </c>
      <c r="Q70" s="337" t="s">
        <v>1624</v>
      </c>
      <c r="R70" s="6"/>
      <c r="S70" s="6"/>
      <c r="T70" s="6"/>
      <c r="U70" s="6"/>
      <c r="V70" s="6"/>
      <c r="W70" s="6"/>
      <c r="X70" s="6"/>
      <c r="Y70" s="6"/>
      <c r="Z70" s="6"/>
    </row>
    <row r="71" spans="1:26" ht="82.5" customHeight="1" x14ac:dyDescent="0.25">
      <c r="A71" s="17">
        <v>66</v>
      </c>
      <c r="B71" s="44"/>
      <c r="C71" s="174" t="s">
        <v>682</v>
      </c>
      <c r="D71" s="174" t="s">
        <v>683</v>
      </c>
      <c r="E71" s="277" t="s">
        <v>684</v>
      </c>
      <c r="F71" s="18" t="s">
        <v>685</v>
      </c>
      <c r="G71" s="18" t="s">
        <v>686</v>
      </c>
      <c r="H71" s="20">
        <v>75000000</v>
      </c>
      <c r="I71" s="63"/>
      <c r="J71" s="235">
        <v>64000000</v>
      </c>
      <c r="K71" s="6"/>
      <c r="L71" s="18" t="s">
        <v>686</v>
      </c>
      <c r="M71" s="309">
        <v>64000000</v>
      </c>
      <c r="N71" s="313" t="s">
        <v>1553</v>
      </c>
      <c r="O71" s="337">
        <v>3</v>
      </c>
      <c r="P71" s="337" t="s">
        <v>1625</v>
      </c>
      <c r="Q71" s="337" t="s">
        <v>1624</v>
      </c>
      <c r="R71" s="6"/>
      <c r="S71" s="6"/>
      <c r="T71" s="6"/>
      <c r="U71" s="6"/>
      <c r="V71" s="6"/>
      <c r="W71" s="6"/>
      <c r="X71" s="6"/>
      <c r="Y71" s="6"/>
      <c r="Z71" s="6"/>
    </row>
    <row r="72" spans="1:26" ht="111" customHeight="1" x14ac:dyDescent="0.25">
      <c r="A72" s="17">
        <v>67</v>
      </c>
      <c r="B72" s="44"/>
      <c r="C72" s="174" t="s">
        <v>687</v>
      </c>
      <c r="D72" s="174" t="s">
        <v>688</v>
      </c>
      <c r="E72" s="277" t="s">
        <v>689</v>
      </c>
      <c r="F72" s="18" t="s">
        <v>690</v>
      </c>
      <c r="G72" s="18" t="s">
        <v>592</v>
      </c>
      <c r="H72" s="20">
        <v>20000000</v>
      </c>
      <c r="I72" s="63"/>
      <c r="J72" s="235">
        <v>17000000</v>
      </c>
      <c r="K72" s="6"/>
      <c r="L72" s="18" t="s">
        <v>592</v>
      </c>
      <c r="M72" s="309">
        <v>17000000</v>
      </c>
      <c r="N72" s="58" t="s">
        <v>1393</v>
      </c>
      <c r="O72" s="337">
        <v>1</v>
      </c>
      <c r="P72" s="337" t="s">
        <v>1625</v>
      </c>
      <c r="Q72" s="337" t="s">
        <v>1624</v>
      </c>
      <c r="R72" s="6"/>
      <c r="S72" s="6"/>
      <c r="T72" s="6"/>
      <c r="U72" s="6"/>
      <c r="V72" s="6"/>
      <c r="W72" s="6"/>
      <c r="X72" s="6"/>
      <c r="Y72" s="6"/>
      <c r="Z72" s="6"/>
    </row>
    <row r="73" spans="1:26" ht="111.75" customHeight="1" x14ac:dyDescent="0.25">
      <c r="A73" s="17">
        <v>68</v>
      </c>
      <c r="B73" s="44"/>
      <c r="C73" s="174" t="s">
        <v>691</v>
      </c>
      <c r="D73" s="174" t="s">
        <v>692</v>
      </c>
      <c r="E73" s="277" t="s">
        <v>693</v>
      </c>
      <c r="F73" s="18" t="s">
        <v>694</v>
      </c>
      <c r="G73" s="18" t="s">
        <v>695</v>
      </c>
      <c r="H73" s="20">
        <v>120000000</v>
      </c>
      <c r="I73" s="63"/>
      <c r="J73" s="235">
        <v>102000000</v>
      </c>
      <c r="K73" s="6"/>
      <c r="L73" s="122" t="s">
        <v>1554</v>
      </c>
      <c r="M73" s="309">
        <v>102000000</v>
      </c>
      <c r="N73" s="58" t="s">
        <v>1536</v>
      </c>
      <c r="O73" s="337">
        <v>3</v>
      </c>
      <c r="P73" s="337" t="s">
        <v>1625</v>
      </c>
      <c r="Q73" s="337" t="s">
        <v>1624</v>
      </c>
      <c r="R73" s="6"/>
      <c r="S73" s="6"/>
      <c r="T73" s="6"/>
      <c r="U73" s="6"/>
      <c r="V73" s="6"/>
      <c r="W73" s="6"/>
      <c r="X73" s="6"/>
      <c r="Y73" s="6"/>
      <c r="Z73" s="6"/>
    </row>
    <row r="74" spans="1:26" ht="76.5" customHeight="1" x14ac:dyDescent="0.25">
      <c r="A74" s="17">
        <v>69</v>
      </c>
      <c r="B74" s="44"/>
      <c r="C74" s="174" t="s">
        <v>696</v>
      </c>
      <c r="D74" s="174" t="s">
        <v>697</v>
      </c>
      <c r="E74" s="277" t="s">
        <v>698</v>
      </c>
      <c r="F74" s="18" t="s">
        <v>699</v>
      </c>
      <c r="G74" s="18" t="s">
        <v>681</v>
      </c>
      <c r="H74" s="20">
        <v>20000000</v>
      </c>
      <c r="I74" s="63"/>
      <c r="J74" s="235">
        <v>17000000</v>
      </c>
      <c r="K74" s="6"/>
      <c r="L74" s="18" t="s">
        <v>681</v>
      </c>
      <c r="M74" s="309">
        <v>17000000</v>
      </c>
      <c r="N74" s="58" t="s">
        <v>1536</v>
      </c>
      <c r="O74" s="337">
        <v>3</v>
      </c>
      <c r="P74" s="337" t="s">
        <v>1625</v>
      </c>
      <c r="Q74" s="337" t="s">
        <v>1624</v>
      </c>
      <c r="R74" s="6"/>
      <c r="S74" s="6"/>
      <c r="T74" s="6"/>
      <c r="U74" s="6"/>
      <c r="V74" s="6"/>
      <c r="W74" s="6"/>
      <c r="X74" s="6"/>
      <c r="Y74" s="6"/>
      <c r="Z74" s="6"/>
    </row>
    <row r="75" spans="1:26" ht="157.5" customHeight="1" x14ac:dyDescent="0.25">
      <c r="A75" s="17">
        <v>70</v>
      </c>
      <c r="B75" s="44"/>
      <c r="C75" s="174" t="s">
        <v>700</v>
      </c>
      <c r="D75" s="174" t="s">
        <v>701</v>
      </c>
      <c r="E75" s="277" t="s">
        <v>702</v>
      </c>
      <c r="F75" s="18" t="s">
        <v>703</v>
      </c>
      <c r="G75" s="18" t="s">
        <v>704</v>
      </c>
      <c r="H75" s="20">
        <v>20000000</v>
      </c>
      <c r="I75" s="63"/>
      <c r="J75" s="235">
        <v>17000000</v>
      </c>
      <c r="K75" s="6"/>
      <c r="L75" s="122" t="s">
        <v>1417</v>
      </c>
      <c r="M75" s="309">
        <v>17000000</v>
      </c>
      <c r="N75" s="58" t="s">
        <v>1418</v>
      </c>
      <c r="O75" s="337">
        <v>2</v>
      </c>
      <c r="P75" s="337" t="s">
        <v>1625</v>
      </c>
      <c r="Q75" s="337" t="s">
        <v>1624</v>
      </c>
      <c r="R75" s="6"/>
      <c r="S75" s="6"/>
      <c r="T75" s="6"/>
      <c r="U75" s="6"/>
      <c r="V75" s="6"/>
      <c r="W75" s="6"/>
      <c r="X75" s="6"/>
      <c r="Y75" s="6"/>
      <c r="Z75" s="6"/>
    </row>
    <row r="76" spans="1:26" ht="104.25" customHeight="1" x14ac:dyDescent="0.25">
      <c r="A76" s="17">
        <v>71</v>
      </c>
      <c r="B76" s="44"/>
      <c r="C76" s="174" t="s">
        <v>705</v>
      </c>
      <c r="D76" s="174" t="s">
        <v>706</v>
      </c>
      <c r="E76" s="277" t="s">
        <v>707</v>
      </c>
      <c r="F76" s="18" t="s">
        <v>708</v>
      </c>
      <c r="G76" s="18" t="s">
        <v>709</v>
      </c>
      <c r="H76" s="20">
        <v>100000000</v>
      </c>
      <c r="I76" s="63"/>
      <c r="J76" s="235">
        <v>85000000</v>
      </c>
      <c r="K76" s="6"/>
      <c r="L76" s="18" t="s">
        <v>709</v>
      </c>
      <c r="M76" s="309">
        <v>85000000</v>
      </c>
      <c r="N76" s="58" t="s">
        <v>1394</v>
      </c>
      <c r="O76" s="337">
        <v>1</v>
      </c>
      <c r="P76" s="337" t="s">
        <v>1625</v>
      </c>
      <c r="Q76" s="337" t="s">
        <v>1624</v>
      </c>
      <c r="R76" s="6"/>
      <c r="S76" s="6"/>
      <c r="T76" s="6"/>
      <c r="U76" s="6"/>
      <c r="V76" s="6"/>
      <c r="W76" s="6"/>
      <c r="X76" s="6"/>
      <c r="Y76" s="6"/>
      <c r="Z76" s="6"/>
    </row>
    <row r="77" spans="1:26" ht="111.75" customHeight="1" x14ac:dyDescent="0.25">
      <c r="A77" s="17">
        <v>72</v>
      </c>
      <c r="B77" s="44"/>
      <c r="C77" s="174" t="s">
        <v>710</v>
      </c>
      <c r="D77" s="174" t="s">
        <v>711</v>
      </c>
      <c r="E77" s="277" t="s">
        <v>712</v>
      </c>
      <c r="F77" s="18" t="s">
        <v>713</v>
      </c>
      <c r="G77" s="18" t="s">
        <v>714</v>
      </c>
      <c r="H77" s="20">
        <v>102000000</v>
      </c>
      <c r="I77" s="63"/>
      <c r="J77" s="235">
        <v>85000000</v>
      </c>
      <c r="K77" s="6"/>
      <c r="L77" s="18" t="s">
        <v>1395</v>
      </c>
      <c r="M77" s="309">
        <v>95000000</v>
      </c>
      <c r="N77" s="58" t="s">
        <v>1396</v>
      </c>
      <c r="O77" s="337">
        <v>1</v>
      </c>
      <c r="P77" s="337" t="s">
        <v>1625</v>
      </c>
      <c r="Q77" s="337" t="s">
        <v>1624</v>
      </c>
      <c r="R77" s="6"/>
      <c r="S77" s="6"/>
      <c r="T77" s="6"/>
      <c r="U77" s="6"/>
      <c r="V77" s="6"/>
      <c r="W77" s="6"/>
      <c r="X77" s="6"/>
      <c r="Y77" s="6"/>
      <c r="Z77" s="6"/>
    </row>
    <row r="78" spans="1:26" ht="60.75" customHeight="1" x14ac:dyDescent="0.25">
      <c r="A78" s="17">
        <v>73</v>
      </c>
      <c r="B78" s="44"/>
      <c r="C78" s="174" t="s">
        <v>715</v>
      </c>
      <c r="D78" s="174" t="s">
        <v>716</v>
      </c>
      <c r="E78" s="277" t="s">
        <v>717</v>
      </c>
      <c r="F78" s="18" t="s">
        <v>718</v>
      </c>
      <c r="G78" s="18" t="s">
        <v>719</v>
      </c>
      <c r="H78" s="20">
        <v>50000000</v>
      </c>
      <c r="I78" s="63"/>
      <c r="J78" s="235">
        <v>42000000</v>
      </c>
      <c r="K78" s="6"/>
      <c r="L78" s="18" t="s">
        <v>719</v>
      </c>
      <c r="M78" s="309">
        <v>42000000</v>
      </c>
      <c r="N78" s="313" t="s">
        <v>1416</v>
      </c>
      <c r="O78" s="337">
        <v>2</v>
      </c>
      <c r="P78" s="337" t="s">
        <v>1625</v>
      </c>
      <c r="Q78" s="337" t="s">
        <v>1624</v>
      </c>
      <c r="R78" s="6"/>
      <c r="S78" s="6"/>
      <c r="T78" s="6"/>
      <c r="U78" s="6"/>
      <c r="V78" s="6"/>
      <c r="W78" s="6"/>
      <c r="X78" s="6"/>
      <c r="Y78" s="6"/>
      <c r="Z78" s="6"/>
    </row>
    <row r="79" spans="1:26" ht="63.75" customHeight="1" x14ac:dyDescent="0.25">
      <c r="A79" s="17">
        <v>74</v>
      </c>
      <c r="B79" s="49"/>
      <c r="C79" s="174" t="s">
        <v>720</v>
      </c>
      <c r="D79" s="174" t="s">
        <v>721</v>
      </c>
      <c r="E79" s="277" t="s">
        <v>722</v>
      </c>
      <c r="F79" s="18" t="s">
        <v>723</v>
      </c>
      <c r="G79" s="18" t="s">
        <v>724</v>
      </c>
      <c r="H79" s="20">
        <v>100000000</v>
      </c>
      <c r="I79" s="63"/>
      <c r="J79" s="235">
        <v>85000000</v>
      </c>
      <c r="K79" s="6"/>
      <c r="L79" s="18" t="s">
        <v>1412</v>
      </c>
      <c r="M79" s="309">
        <v>850000000</v>
      </c>
      <c r="N79" s="58" t="s">
        <v>1413</v>
      </c>
      <c r="O79" s="337">
        <v>2</v>
      </c>
      <c r="P79" s="337" t="s">
        <v>1625</v>
      </c>
      <c r="Q79" s="337" t="s">
        <v>1624</v>
      </c>
      <c r="R79" s="6"/>
      <c r="S79" s="6"/>
      <c r="T79" s="6"/>
      <c r="U79" s="6"/>
      <c r="V79" s="6"/>
      <c r="W79" s="6"/>
      <c r="X79" s="6"/>
      <c r="Y79" s="6"/>
      <c r="Z79" s="6"/>
    </row>
    <row r="80" spans="1:26" ht="77.25" customHeight="1" x14ac:dyDescent="0.25">
      <c r="A80" s="17">
        <v>75</v>
      </c>
      <c r="B80" s="131"/>
      <c r="C80" s="284" t="s">
        <v>1032</v>
      </c>
      <c r="D80" s="285" t="s">
        <v>404</v>
      </c>
      <c r="E80" s="285" t="s">
        <v>405</v>
      </c>
      <c r="F80" s="95" t="s">
        <v>406</v>
      </c>
      <c r="G80" s="95" t="s">
        <v>407</v>
      </c>
      <c r="H80" s="133">
        <v>120000000</v>
      </c>
      <c r="I80" s="134"/>
      <c r="J80" s="235">
        <v>102000000</v>
      </c>
      <c r="K80" s="6"/>
      <c r="L80" s="95" t="s">
        <v>1482</v>
      </c>
      <c r="M80" s="309">
        <v>102000000</v>
      </c>
      <c r="N80" s="58" t="s">
        <v>1479</v>
      </c>
      <c r="O80" s="337"/>
      <c r="P80" s="337"/>
      <c r="Q80" s="337"/>
      <c r="R80" s="6"/>
      <c r="S80" s="6"/>
      <c r="T80" s="6"/>
      <c r="U80" s="6"/>
      <c r="V80" s="6"/>
      <c r="W80" s="6"/>
      <c r="X80" s="6"/>
      <c r="Y80" s="6"/>
      <c r="Z80" s="6"/>
    </row>
    <row r="81" spans="1:26" ht="153.75" customHeight="1" x14ac:dyDescent="0.25">
      <c r="A81" s="17">
        <v>76</v>
      </c>
      <c r="B81" s="135"/>
      <c r="C81" s="284" t="s">
        <v>1033</v>
      </c>
      <c r="D81" s="285" t="s">
        <v>408</v>
      </c>
      <c r="E81" s="284" t="s">
        <v>409</v>
      </c>
      <c r="F81" s="95" t="s">
        <v>410</v>
      </c>
      <c r="G81" s="95" t="s">
        <v>411</v>
      </c>
      <c r="H81" s="133">
        <v>75000000</v>
      </c>
      <c r="I81" s="132"/>
      <c r="J81" s="235">
        <v>64000000</v>
      </c>
      <c r="K81" s="6"/>
      <c r="L81" s="122"/>
      <c r="M81" s="309"/>
      <c r="N81" s="58"/>
      <c r="O81" s="337"/>
      <c r="P81" s="337"/>
      <c r="Q81" s="337"/>
      <c r="R81" s="6"/>
      <c r="S81" s="6"/>
      <c r="T81" s="6"/>
      <c r="U81" s="6"/>
      <c r="V81" s="6"/>
      <c r="W81" s="6"/>
      <c r="X81" s="6"/>
      <c r="Y81" s="6"/>
      <c r="Z81" s="6"/>
    </row>
    <row r="82" spans="1:26" ht="139.5" customHeight="1" x14ac:dyDescent="0.25">
      <c r="A82" s="17">
        <v>77</v>
      </c>
      <c r="B82" s="135"/>
      <c r="C82" s="284" t="s">
        <v>1034</v>
      </c>
      <c r="D82" s="285" t="s">
        <v>412</v>
      </c>
      <c r="E82" s="284" t="s">
        <v>413</v>
      </c>
      <c r="F82" s="95" t="s">
        <v>414</v>
      </c>
      <c r="G82" s="95" t="s">
        <v>415</v>
      </c>
      <c r="H82" s="133">
        <v>50000000</v>
      </c>
      <c r="I82" s="132"/>
      <c r="J82" s="235">
        <v>30000000</v>
      </c>
      <c r="K82" s="6"/>
      <c r="L82" s="122"/>
      <c r="M82" s="309"/>
      <c r="N82" s="58"/>
      <c r="O82" s="337"/>
      <c r="P82" s="337"/>
      <c r="Q82" s="337"/>
      <c r="R82" s="6"/>
      <c r="S82" s="6"/>
      <c r="T82" s="6"/>
      <c r="U82" s="6"/>
      <c r="V82" s="6"/>
      <c r="W82" s="6"/>
      <c r="X82" s="6"/>
      <c r="Y82" s="6"/>
      <c r="Z82" s="6"/>
    </row>
    <row r="83" spans="1:26" ht="168" customHeight="1" x14ac:dyDescent="0.25">
      <c r="A83" s="17">
        <v>78</v>
      </c>
      <c r="B83" s="135"/>
      <c r="C83" s="284" t="s">
        <v>1035</v>
      </c>
      <c r="D83" s="285" t="s">
        <v>416</v>
      </c>
      <c r="E83" s="284" t="s">
        <v>417</v>
      </c>
      <c r="F83" s="95" t="s">
        <v>418</v>
      </c>
      <c r="G83" s="95" t="s">
        <v>419</v>
      </c>
      <c r="H83" s="133">
        <v>20000000</v>
      </c>
      <c r="I83" s="132"/>
      <c r="J83" s="235">
        <v>17000000</v>
      </c>
      <c r="K83" s="6"/>
      <c r="L83" s="122"/>
      <c r="M83" s="309"/>
      <c r="N83" s="58"/>
      <c r="O83" s="337"/>
      <c r="P83" s="337"/>
      <c r="Q83" s="337"/>
      <c r="R83" s="6"/>
      <c r="S83" s="6"/>
      <c r="T83" s="6"/>
      <c r="U83" s="6"/>
      <c r="V83" s="6"/>
      <c r="W83" s="6"/>
      <c r="X83" s="6"/>
      <c r="Y83" s="6"/>
      <c r="Z83" s="6"/>
    </row>
    <row r="84" spans="1:26" ht="75" customHeight="1" x14ac:dyDescent="0.25">
      <c r="A84" s="17">
        <v>79</v>
      </c>
      <c r="B84" s="135"/>
      <c r="C84" s="284" t="s">
        <v>1036</v>
      </c>
      <c r="D84" s="285" t="s">
        <v>420</v>
      </c>
      <c r="E84" s="284" t="s">
        <v>421</v>
      </c>
      <c r="F84" s="95" t="s">
        <v>422</v>
      </c>
      <c r="G84" s="95" t="s">
        <v>423</v>
      </c>
      <c r="H84" s="133">
        <v>50000000</v>
      </c>
      <c r="I84" s="132"/>
      <c r="J84" s="235">
        <v>42000000</v>
      </c>
      <c r="K84" s="6"/>
      <c r="L84" s="122"/>
      <c r="M84" s="309"/>
      <c r="N84" s="58"/>
      <c r="O84" s="337"/>
      <c r="P84" s="337"/>
      <c r="Q84" s="337"/>
      <c r="R84" s="6"/>
      <c r="S84" s="6"/>
      <c r="T84" s="6"/>
      <c r="U84" s="6"/>
      <c r="V84" s="6"/>
      <c r="W84" s="6"/>
      <c r="X84" s="6"/>
      <c r="Y84" s="6"/>
      <c r="Z84" s="6"/>
    </row>
    <row r="85" spans="1:26" ht="151.5" customHeight="1" x14ac:dyDescent="0.25">
      <c r="A85" s="17">
        <v>80</v>
      </c>
      <c r="B85" s="135"/>
      <c r="C85" s="284" t="s">
        <v>1037</v>
      </c>
      <c r="D85" s="285" t="s">
        <v>424</v>
      </c>
      <c r="E85" s="284" t="s">
        <v>425</v>
      </c>
      <c r="F85" s="95" t="s">
        <v>426</v>
      </c>
      <c r="G85" s="95" t="s">
        <v>427</v>
      </c>
      <c r="H85" s="133">
        <v>50000000</v>
      </c>
      <c r="I85" s="132"/>
      <c r="J85" s="235">
        <v>17000000</v>
      </c>
      <c r="K85" s="6"/>
      <c r="L85" s="122"/>
      <c r="M85" s="309"/>
      <c r="N85" s="58"/>
      <c r="O85" s="337"/>
      <c r="P85" s="337"/>
      <c r="Q85" s="337"/>
      <c r="R85" s="6"/>
      <c r="S85" s="6"/>
      <c r="T85" s="6"/>
      <c r="U85" s="6"/>
      <c r="V85" s="6"/>
      <c r="W85" s="6"/>
      <c r="X85" s="6"/>
      <c r="Y85" s="6"/>
      <c r="Z85" s="6"/>
    </row>
    <row r="86" spans="1:26" ht="141" customHeight="1" x14ac:dyDescent="0.25">
      <c r="A86" s="17">
        <v>81</v>
      </c>
      <c r="B86" s="137" t="s">
        <v>290</v>
      </c>
      <c r="C86" s="138" t="s">
        <v>291</v>
      </c>
      <c r="D86" s="139" t="s">
        <v>292</v>
      </c>
      <c r="E86" s="140" t="s">
        <v>293</v>
      </c>
      <c r="F86" s="141" t="s">
        <v>294</v>
      </c>
      <c r="G86" s="141" t="s">
        <v>295</v>
      </c>
      <c r="H86" s="142">
        <v>100000000</v>
      </c>
      <c r="I86" s="136"/>
      <c r="J86" s="235">
        <v>85000000</v>
      </c>
      <c r="K86" s="6"/>
      <c r="L86" s="155" t="s">
        <v>1589</v>
      </c>
      <c r="M86" s="309">
        <v>90000000</v>
      </c>
      <c r="N86" s="313" t="s">
        <v>1590</v>
      </c>
      <c r="O86" s="337"/>
      <c r="P86" s="337"/>
      <c r="Q86" s="337"/>
      <c r="R86" s="6"/>
      <c r="S86" s="6"/>
      <c r="T86" s="6"/>
      <c r="U86" s="6"/>
      <c r="V86" s="6"/>
      <c r="W86" s="6"/>
      <c r="X86" s="6"/>
      <c r="Y86" s="6"/>
      <c r="Z86" s="6"/>
    </row>
    <row r="87" spans="1:26" ht="227.25" customHeight="1" x14ac:dyDescent="0.25">
      <c r="A87" s="17">
        <v>82</v>
      </c>
      <c r="B87" s="137"/>
      <c r="C87" s="138" t="s">
        <v>296</v>
      </c>
      <c r="D87" s="139" t="s">
        <v>297</v>
      </c>
      <c r="E87" s="140" t="s">
        <v>298</v>
      </c>
      <c r="F87" s="141" t="s">
        <v>299</v>
      </c>
      <c r="G87" s="141" t="s">
        <v>1038</v>
      </c>
      <c r="H87" s="142">
        <v>75000000</v>
      </c>
      <c r="I87" s="136"/>
      <c r="J87" s="235">
        <v>64000000</v>
      </c>
      <c r="K87" s="6"/>
      <c r="L87" s="155" t="s">
        <v>1593</v>
      </c>
      <c r="M87" s="309">
        <v>64000000</v>
      </c>
      <c r="N87" s="313" t="s">
        <v>1594</v>
      </c>
      <c r="O87" s="337"/>
      <c r="P87" s="337"/>
      <c r="Q87" s="337"/>
      <c r="R87" s="6"/>
      <c r="S87" s="6"/>
      <c r="T87" s="6"/>
      <c r="U87" s="6"/>
      <c r="V87" s="6"/>
      <c r="W87" s="6"/>
      <c r="X87" s="6"/>
      <c r="Y87" s="6"/>
      <c r="Z87" s="6"/>
    </row>
    <row r="88" spans="1:26" ht="123" customHeight="1" x14ac:dyDescent="0.25">
      <c r="A88" s="17">
        <v>83</v>
      </c>
      <c r="B88" s="137"/>
      <c r="C88" s="138" t="s">
        <v>300</v>
      </c>
      <c r="D88" s="139" t="s">
        <v>301</v>
      </c>
      <c r="E88" s="140" t="s">
        <v>302</v>
      </c>
      <c r="F88" s="141" t="s">
        <v>303</v>
      </c>
      <c r="G88" s="141" t="s">
        <v>304</v>
      </c>
      <c r="H88" s="142">
        <v>120000000</v>
      </c>
      <c r="I88" s="136"/>
      <c r="J88" s="235">
        <v>102000000</v>
      </c>
      <c r="K88" s="6"/>
      <c r="L88" s="155" t="s">
        <v>1599</v>
      </c>
      <c r="M88" s="309">
        <v>102000000</v>
      </c>
      <c r="N88" s="313" t="s">
        <v>1601</v>
      </c>
      <c r="O88" s="337"/>
      <c r="P88" s="337"/>
      <c r="Q88" s="337"/>
      <c r="R88" s="6"/>
      <c r="S88" s="6"/>
      <c r="T88" s="6"/>
      <c r="U88" s="6"/>
      <c r="V88" s="6"/>
      <c r="W88" s="6"/>
      <c r="X88" s="6"/>
      <c r="Y88" s="6"/>
      <c r="Z88" s="6"/>
    </row>
    <row r="89" spans="1:26" ht="201.75" customHeight="1" x14ac:dyDescent="0.25">
      <c r="A89" s="17">
        <v>84</v>
      </c>
      <c r="B89" s="137"/>
      <c r="C89" s="138" t="s">
        <v>305</v>
      </c>
      <c r="D89" s="139" t="s">
        <v>306</v>
      </c>
      <c r="E89" s="140" t="s">
        <v>307</v>
      </c>
      <c r="F89" s="141" t="s">
        <v>308</v>
      </c>
      <c r="G89" s="141" t="s">
        <v>309</v>
      </c>
      <c r="H89" s="142">
        <v>220000000</v>
      </c>
      <c r="I89" s="136"/>
      <c r="J89" s="235">
        <v>187000000</v>
      </c>
      <c r="K89" s="6"/>
      <c r="L89" s="155" t="s">
        <v>1599</v>
      </c>
      <c r="M89" s="309">
        <v>102000000</v>
      </c>
      <c r="N89" s="313" t="s">
        <v>1600</v>
      </c>
      <c r="O89" s="337"/>
      <c r="P89" s="337"/>
      <c r="Q89" s="337"/>
      <c r="R89" s="6"/>
      <c r="S89" s="6"/>
      <c r="T89" s="6"/>
      <c r="U89" s="6"/>
      <c r="V89" s="6"/>
      <c r="W89" s="6"/>
      <c r="X89" s="6"/>
      <c r="Y89" s="6"/>
      <c r="Z89" s="6"/>
    </row>
    <row r="90" spans="1:26" ht="135" customHeight="1" x14ac:dyDescent="0.25">
      <c r="A90" s="17">
        <v>85</v>
      </c>
      <c r="B90" s="137" t="s">
        <v>310</v>
      </c>
      <c r="C90" s="138" t="s">
        <v>311</v>
      </c>
      <c r="D90" s="139" t="s">
        <v>312</v>
      </c>
      <c r="E90" s="140" t="s">
        <v>313</v>
      </c>
      <c r="F90" s="141" t="s">
        <v>314</v>
      </c>
      <c r="G90" s="141" t="s">
        <v>315</v>
      </c>
      <c r="H90" s="142">
        <v>120000000</v>
      </c>
      <c r="I90" s="136"/>
      <c r="J90" s="235">
        <v>102000000</v>
      </c>
      <c r="K90" s="6"/>
      <c r="L90" s="155" t="s">
        <v>1595</v>
      </c>
      <c r="M90" s="309">
        <v>102000000</v>
      </c>
      <c r="N90" s="313" t="s">
        <v>1596</v>
      </c>
      <c r="O90" s="337"/>
      <c r="P90" s="337"/>
      <c r="Q90" s="337"/>
      <c r="R90" s="6"/>
      <c r="S90" s="6"/>
      <c r="T90" s="6"/>
      <c r="U90" s="6"/>
      <c r="V90" s="6"/>
      <c r="W90" s="6"/>
      <c r="X90" s="6"/>
      <c r="Y90" s="6"/>
      <c r="Z90" s="6"/>
    </row>
    <row r="91" spans="1:26" ht="104.25" customHeight="1" x14ac:dyDescent="0.25">
      <c r="A91" s="17">
        <v>86</v>
      </c>
      <c r="B91" s="137"/>
      <c r="C91" s="138" t="s">
        <v>316</v>
      </c>
      <c r="D91" s="139" t="s">
        <v>317</v>
      </c>
      <c r="E91" s="140" t="s">
        <v>318</v>
      </c>
      <c r="F91" s="141" t="s">
        <v>319</v>
      </c>
      <c r="G91" s="138" t="s">
        <v>320</v>
      </c>
      <c r="H91" s="143">
        <v>75000000</v>
      </c>
      <c r="I91" s="136"/>
      <c r="J91" s="235">
        <v>64000000</v>
      </c>
      <c r="K91" s="6"/>
      <c r="L91" s="155" t="s">
        <v>1602</v>
      </c>
      <c r="M91" s="309">
        <v>64000000</v>
      </c>
      <c r="N91" s="313" t="s">
        <v>1603</v>
      </c>
      <c r="O91" s="337"/>
      <c r="P91" s="337"/>
      <c r="Q91" s="337"/>
      <c r="R91" s="6"/>
      <c r="S91" s="6"/>
      <c r="T91" s="6"/>
      <c r="U91" s="6"/>
      <c r="V91" s="6"/>
      <c r="W91" s="6"/>
      <c r="X91" s="6"/>
      <c r="Y91" s="6"/>
      <c r="Z91" s="6"/>
    </row>
    <row r="92" spans="1:26" ht="174.75" customHeight="1" x14ac:dyDescent="0.25">
      <c r="A92" s="17">
        <v>87</v>
      </c>
      <c r="B92" s="137" t="s">
        <v>321</v>
      </c>
      <c r="C92" s="138" t="s">
        <v>322</v>
      </c>
      <c r="D92" s="139" t="s">
        <v>323</v>
      </c>
      <c r="E92" s="140" t="s">
        <v>324</v>
      </c>
      <c r="F92" s="141" t="s">
        <v>325</v>
      </c>
      <c r="G92" s="141" t="s">
        <v>326</v>
      </c>
      <c r="H92" s="142">
        <v>25000000</v>
      </c>
      <c r="I92" s="136"/>
      <c r="J92" s="235">
        <v>21000000</v>
      </c>
      <c r="K92" s="6"/>
      <c r="L92" s="155" t="s">
        <v>1587</v>
      </c>
      <c r="M92" s="309">
        <v>21000000</v>
      </c>
      <c r="N92" s="313" t="s">
        <v>1588</v>
      </c>
      <c r="O92" s="337"/>
      <c r="P92" s="337"/>
      <c r="Q92" s="337"/>
      <c r="R92" s="6"/>
      <c r="S92" s="6"/>
      <c r="T92" s="6"/>
      <c r="U92" s="6"/>
      <c r="V92" s="6"/>
      <c r="W92" s="6"/>
      <c r="X92" s="6"/>
      <c r="Y92" s="6"/>
      <c r="Z92" s="6"/>
    </row>
    <row r="93" spans="1:26" ht="114" customHeight="1" x14ac:dyDescent="0.25">
      <c r="A93" s="17">
        <v>88</v>
      </c>
      <c r="B93" s="137" t="s">
        <v>327</v>
      </c>
      <c r="C93" s="138" t="s">
        <v>328</v>
      </c>
      <c r="D93" s="139" t="s">
        <v>329</v>
      </c>
      <c r="E93" s="140" t="s">
        <v>330</v>
      </c>
      <c r="F93" s="141" t="s">
        <v>331</v>
      </c>
      <c r="G93" s="141" t="s">
        <v>332</v>
      </c>
      <c r="H93" s="142">
        <v>120000000</v>
      </c>
      <c r="I93" s="136"/>
      <c r="J93" s="235">
        <v>102000000</v>
      </c>
      <c r="K93" s="6"/>
      <c r="L93" s="155" t="s">
        <v>1599</v>
      </c>
      <c r="M93" s="309">
        <v>102000000</v>
      </c>
      <c r="N93" s="313" t="s">
        <v>1613</v>
      </c>
      <c r="O93" s="337"/>
      <c r="P93" s="337"/>
      <c r="Q93" s="337"/>
      <c r="R93" s="6"/>
      <c r="S93" s="6"/>
      <c r="T93" s="6"/>
      <c r="U93" s="6"/>
      <c r="V93" s="6"/>
      <c r="W93" s="6"/>
      <c r="X93" s="6"/>
      <c r="Y93" s="6"/>
      <c r="Z93" s="6"/>
    </row>
    <row r="94" spans="1:26" ht="129" customHeight="1" x14ac:dyDescent="0.25">
      <c r="A94" s="17">
        <v>89</v>
      </c>
      <c r="B94" s="137" t="s">
        <v>333</v>
      </c>
      <c r="C94" s="138" t="s">
        <v>334</v>
      </c>
      <c r="D94" s="139" t="s">
        <v>335</v>
      </c>
      <c r="E94" s="140" t="s">
        <v>336</v>
      </c>
      <c r="F94" s="141" t="s">
        <v>337</v>
      </c>
      <c r="G94" s="141" t="s">
        <v>338</v>
      </c>
      <c r="H94" s="142">
        <v>100000000</v>
      </c>
      <c r="I94" s="136"/>
      <c r="J94" s="235">
        <v>85000000</v>
      </c>
      <c r="K94" s="6"/>
      <c r="L94" s="155" t="s">
        <v>1604</v>
      </c>
      <c r="M94" s="309">
        <v>85000000</v>
      </c>
      <c r="N94" s="313" t="s">
        <v>1605</v>
      </c>
      <c r="O94" s="337"/>
      <c r="P94" s="337"/>
      <c r="Q94" s="337"/>
      <c r="R94" s="6"/>
      <c r="S94" s="6"/>
      <c r="T94" s="6"/>
      <c r="U94" s="6"/>
      <c r="V94" s="6"/>
      <c r="W94" s="6"/>
      <c r="X94" s="6"/>
      <c r="Y94" s="6"/>
      <c r="Z94" s="6"/>
    </row>
    <row r="95" spans="1:26" ht="169.5" customHeight="1" x14ac:dyDescent="0.25">
      <c r="A95" s="17">
        <v>90</v>
      </c>
      <c r="B95" s="137" t="s">
        <v>333</v>
      </c>
      <c r="C95" s="138" t="s">
        <v>339</v>
      </c>
      <c r="D95" s="139" t="s">
        <v>340</v>
      </c>
      <c r="E95" s="140" t="s">
        <v>341</v>
      </c>
      <c r="F95" s="141" t="s">
        <v>342</v>
      </c>
      <c r="G95" s="141" t="s">
        <v>338</v>
      </c>
      <c r="H95" s="142">
        <v>100000000</v>
      </c>
      <c r="I95" s="136"/>
      <c r="J95" s="235">
        <v>85000000</v>
      </c>
      <c r="K95" s="6"/>
      <c r="L95" s="155" t="s">
        <v>1604</v>
      </c>
      <c r="M95" s="309">
        <v>85000000</v>
      </c>
      <c r="N95" s="313" t="s">
        <v>1606</v>
      </c>
      <c r="O95" s="337"/>
      <c r="P95" s="337"/>
      <c r="Q95" s="337"/>
      <c r="R95" s="6"/>
      <c r="S95" s="6"/>
      <c r="T95" s="6"/>
      <c r="U95" s="6"/>
      <c r="V95" s="6"/>
      <c r="W95" s="6"/>
      <c r="X95" s="6"/>
      <c r="Y95" s="6"/>
      <c r="Z95" s="6"/>
    </row>
    <row r="96" spans="1:26" ht="301.5" customHeight="1" x14ac:dyDescent="0.25">
      <c r="A96" s="17">
        <v>91</v>
      </c>
      <c r="B96" s="137"/>
      <c r="C96" s="144" t="s">
        <v>1040</v>
      </c>
      <c r="D96" s="145" t="s">
        <v>347</v>
      </c>
      <c r="E96" s="146" t="s">
        <v>348</v>
      </c>
      <c r="F96" s="144" t="s">
        <v>349</v>
      </c>
      <c r="G96" s="149" t="s">
        <v>350</v>
      </c>
      <c r="H96" s="147">
        <v>25000000</v>
      </c>
      <c r="I96" s="148"/>
      <c r="J96" s="235">
        <v>21000000</v>
      </c>
      <c r="K96" s="6"/>
      <c r="L96" s="155" t="s">
        <v>1591</v>
      </c>
      <c r="M96" s="309">
        <v>21000000</v>
      </c>
      <c r="N96" s="313" t="s">
        <v>1592</v>
      </c>
      <c r="O96" s="337"/>
      <c r="P96" s="337"/>
      <c r="Q96" s="337"/>
      <c r="R96" s="6"/>
      <c r="S96" s="6"/>
      <c r="T96" s="6"/>
      <c r="U96" s="6"/>
      <c r="V96" s="6"/>
      <c r="W96" s="6"/>
      <c r="X96" s="6"/>
      <c r="Y96" s="6"/>
      <c r="Z96" s="6"/>
    </row>
    <row r="97" spans="1:26" ht="138" customHeight="1" x14ac:dyDescent="0.25">
      <c r="A97" s="17">
        <v>92</v>
      </c>
      <c r="B97" s="150"/>
      <c r="C97" s="151" t="s">
        <v>351</v>
      </c>
      <c r="D97" s="152" t="s">
        <v>352</v>
      </c>
      <c r="E97" s="153" t="s">
        <v>353</v>
      </c>
      <c r="F97" s="144" t="s">
        <v>351</v>
      </c>
      <c r="G97" s="149" t="s">
        <v>354</v>
      </c>
      <c r="H97" s="147">
        <v>25000000</v>
      </c>
      <c r="I97" s="148"/>
      <c r="J97" s="235">
        <v>21000000</v>
      </c>
      <c r="K97" s="6"/>
      <c r="L97" s="155" t="s">
        <v>1609</v>
      </c>
      <c r="M97" s="309">
        <v>21000000</v>
      </c>
      <c r="N97" s="313" t="s">
        <v>1610</v>
      </c>
      <c r="O97" s="337"/>
      <c r="P97" s="337"/>
      <c r="Q97" s="337"/>
      <c r="R97" s="6"/>
      <c r="S97" s="6"/>
      <c r="T97" s="6"/>
      <c r="U97" s="6"/>
      <c r="V97" s="6"/>
      <c r="W97" s="6"/>
      <c r="X97" s="6"/>
      <c r="Y97" s="6"/>
      <c r="Z97" s="6"/>
    </row>
    <row r="98" spans="1:26" ht="96.75" customHeight="1" x14ac:dyDescent="0.25">
      <c r="A98" s="17">
        <v>93</v>
      </c>
      <c r="B98" s="130"/>
      <c r="C98" s="58" t="s">
        <v>1039</v>
      </c>
      <c r="D98" s="122" t="s">
        <v>355</v>
      </c>
      <c r="E98" s="122" t="s">
        <v>356</v>
      </c>
      <c r="F98" s="154" t="s">
        <v>357</v>
      </c>
      <c r="G98" s="144" t="s">
        <v>358</v>
      </c>
      <c r="H98" s="147">
        <v>35000000</v>
      </c>
      <c r="I98" s="148"/>
      <c r="J98" s="235">
        <v>30000000</v>
      </c>
      <c r="K98" s="6"/>
      <c r="L98" s="122" t="s">
        <v>1611</v>
      </c>
      <c r="M98" s="309">
        <v>30000000</v>
      </c>
      <c r="N98" s="313" t="s">
        <v>1612</v>
      </c>
      <c r="O98" s="337"/>
      <c r="P98" s="337"/>
      <c r="Q98" s="337"/>
      <c r="R98" s="6"/>
      <c r="S98" s="6"/>
      <c r="T98" s="6"/>
      <c r="U98" s="6"/>
      <c r="V98" s="6"/>
      <c r="W98" s="6"/>
      <c r="X98" s="6"/>
      <c r="Y98" s="6"/>
      <c r="Z98" s="6"/>
    </row>
    <row r="99" spans="1:26" ht="74.25" customHeight="1" x14ac:dyDescent="0.25">
      <c r="A99" s="17">
        <v>94</v>
      </c>
      <c r="B99" s="130"/>
      <c r="C99" s="58" t="s">
        <v>359</v>
      </c>
      <c r="D99" s="122" t="s">
        <v>360</v>
      </c>
      <c r="E99" s="155" t="s">
        <v>361</v>
      </c>
      <c r="F99" s="154" t="s">
        <v>362</v>
      </c>
      <c r="G99" s="144" t="s">
        <v>363</v>
      </c>
      <c r="H99" s="147">
        <v>35000000</v>
      </c>
      <c r="I99" s="148"/>
      <c r="J99" s="235">
        <v>30000000</v>
      </c>
      <c r="K99" s="6"/>
      <c r="L99" s="144" t="s">
        <v>363</v>
      </c>
      <c r="M99" s="309">
        <v>30000000</v>
      </c>
      <c r="N99" s="313" t="s">
        <v>1608</v>
      </c>
      <c r="O99" s="337"/>
      <c r="P99" s="337"/>
      <c r="Q99" s="337"/>
      <c r="R99" s="6"/>
      <c r="S99" s="6"/>
      <c r="T99" s="6"/>
      <c r="U99" s="6"/>
      <c r="V99" s="6"/>
      <c r="W99" s="6"/>
      <c r="X99" s="6"/>
      <c r="Y99" s="6"/>
      <c r="Z99" s="6"/>
    </row>
    <row r="100" spans="1:26" ht="205.5" customHeight="1" x14ac:dyDescent="0.25">
      <c r="A100" s="17">
        <v>95</v>
      </c>
      <c r="B100" s="130"/>
      <c r="C100" s="58" t="s">
        <v>364</v>
      </c>
      <c r="D100" s="122" t="s">
        <v>365</v>
      </c>
      <c r="E100" s="155" t="s">
        <v>366</v>
      </c>
      <c r="F100" s="154" t="s">
        <v>367</v>
      </c>
      <c r="G100" s="144" t="s">
        <v>368</v>
      </c>
      <c r="H100" s="147">
        <v>35000000</v>
      </c>
      <c r="I100" s="148"/>
      <c r="J100" s="235">
        <v>30000000</v>
      </c>
      <c r="K100" s="6"/>
      <c r="L100" s="155" t="s">
        <v>1597</v>
      </c>
      <c r="M100" s="309">
        <v>30000000</v>
      </c>
      <c r="N100" s="313" t="s">
        <v>1598</v>
      </c>
      <c r="O100" s="337"/>
      <c r="P100" s="337"/>
      <c r="Q100" s="337"/>
      <c r="R100" s="6"/>
      <c r="S100" s="6"/>
      <c r="T100" s="6"/>
      <c r="U100" s="6"/>
      <c r="V100" s="6"/>
      <c r="W100" s="6"/>
      <c r="X100" s="6"/>
      <c r="Y100" s="6"/>
      <c r="Z100" s="6"/>
    </row>
    <row r="101" spans="1:26" ht="100.5" customHeight="1" x14ac:dyDescent="0.25">
      <c r="A101" s="17">
        <v>96</v>
      </c>
      <c r="B101" s="23"/>
      <c r="C101" s="128" t="s">
        <v>152</v>
      </c>
      <c r="D101" s="128" t="s">
        <v>1296</v>
      </c>
      <c r="E101" s="128" t="s">
        <v>153</v>
      </c>
      <c r="F101" s="24" t="s">
        <v>154</v>
      </c>
      <c r="G101" s="57" t="s">
        <v>155</v>
      </c>
      <c r="H101" s="26">
        <v>20000000</v>
      </c>
      <c r="I101" s="27"/>
      <c r="J101" s="235">
        <v>17000000</v>
      </c>
      <c r="K101" s="6"/>
      <c r="L101" s="122" t="s">
        <v>1566</v>
      </c>
      <c r="M101" s="309">
        <v>17000000</v>
      </c>
      <c r="N101" s="313" t="s">
        <v>1567</v>
      </c>
      <c r="O101" s="337"/>
      <c r="P101" s="337"/>
      <c r="Q101" s="337"/>
      <c r="R101" s="6"/>
      <c r="S101" s="6"/>
      <c r="T101" s="6"/>
      <c r="U101" s="6"/>
      <c r="V101" s="6"/>
      <c r="W101" s="6"/>
      <c r="X101" s="6"/>
      <c r="Y101" s="6"/>
      <c r="Z101" s="6"/>
    </row>
    <row r="102" spans="1:26" ht="66" customHeight="1" x14ac:dyDescent="0.25">
      <c r="A102" s="17">
        <v>97</v>
      </c>
      <c r="B102" s="23"/>
      <c r="C102" s="128" t="s">
        <v>156</v>
      </c>
      <c r="D102" s="128" t="s">
        <v>157</v>
      </c>
      <c r="E102" s="128" t="s">
        <v>158</v>
      </c>
      <c r="F102" s="24" t="s">
        <v>159</v>
      </c>
      <c r="G102" s="24" t="s">
        <v>160</v>
      </c>
      <c r="H102" s="26">
        <v>20000000</v>
      </c>
      <c r="I102" s="27"/>
      <c r="J102" s="235">
        <v>17000000</v>
      </c>
      <c r="K102" s="6"/>
      <c r="L102" s="122" t="s">
        <v>1566</v>
      </c>
      <c r="M102" s="309">
        <v>17000000</v>
      </c>
      <c r="N102" s="313" t="s">
        <v>1568</v>
      </c>
      <c r="O102" s="337"/>
      <c r="P102" s="337"/>
      <c r="Q102" s="337"/>
      <c r="R102" s="6"/>
      <c r="S102" s="6"/>
      <c r="T102" s="6"/>
      <c r="U102" s="6"/>
      <c r="V102" s="6"/>
      <c r="W102" s="6"/>
      <c r="X102" s="6"/>
      <c r="Y102" s="6"/>
      <c r="Z102" s="6"/>
    </row>
    <row r="103" spans="1:26" ht="174.75" customHeight="1" x14ac:dyDescent="0.25">
      <c r="A103" s="17">
        <v>98</v>
      </c>
      <c r="B103" s="23" t="s">
        <v>161</v>
      </c>
      <c r="C103" s="128" t="s">
        <v>162</v>
      </c>
      <c r="D103" s="128" t="s">
        <v>163</v>
      </c>
      <c r="E103" s="128"/>
      <c r="F103" s="25" t="s">
        <v>164</v>
      </c>
      <c r="G103" s="24" t="s">
        <v>165</v>
      </c>
      <c r="H103" s="26">
        <v>20000000</v>
      </c>
      <c r="I103" s="27"/>
      <c r="J103" s="235">
        <v>17000000</v>
      </c>
      <c r="K103" s="6"/>
      <c r="L103" s="155" t="s">
        <v>1571</v>
      </c>
      <c r="M103" s="309">
        <v>20000000</v>
      </c>
      <c r="N103" s="313" t="s">
        <v>1572</v>
      </c>
      <c r="O103" s="337"/>
      <c r="P103" s="337"/>
      <c r="Q103" s="337"/>
      <c r="R103" s="6"/>
      <c r="S103" s="6"/>
      <c r="T103" s="6"/>
      <c r="U103" s="6"/>
      <c r="V103" s="6"/>
      <c r="W103" s="6"/>
      <c r="X103" s="6"/>
      <c r="Y103" s="6"/>
      <c r="Z103" s="6"/>
    </row>
    <row r="104" spans="1:26" ht="201.75" customHeight="1" x14ac:dyDescent="0.25">
      <c r="A104" s="17">
        <v>99</v>
      </c>
      <c r="B104" s="23" t="s">
        <v>161</v>
      </c>
      <c r="C104" s="128" t="s">
        <v>166</v>
      </c>
      <c r="D104" s="128" t="s">
        <v>167</v>
      </c>
      <c r="E104" s="128" t="s">
        <v>168</v>
      </c>
      <c r="F104" s="24" t="s">
        <v>169</v>
      </c>
      <c r="G104" s="24" t="s">
        <v>170</v>
      </c>
      <c r="H104" s="26">
        <v>35000000</v>
      </c>
      <c r="I104" s="27"/>
      <c r="J104" s="235">
        <v>30000000</v>
      </c>
      <c r="K104" s="6"/>
      <c r="L104" s="24" t="s">
        <v>170</v>
      </c>
      <c r="M104" s="309">
        <v>35000000</v>
      </c>
      <c r="N104" s="58" t="s">
        <v>1578</v>
      </c>
      <c r="O104" s="337"/>
      <c r="P104" s="337"/>
      <c r="Q104" s="337"/>
      <c r="R104" s="6"/>
      <c r="S104" s="6"/>
      <c r="T104" s="6"/>
      <c r="U104" s="6"/>
      <c r="V104" s="6"/>
      <c r="W104" s="6"/>
      <c r="X104" s="6"/>
      <c r="Y104" s="6"/>
      <c r="Z104" s="6"/>
    </row>
    <row r="105" spans="1:26" ht="157.5" customHeight="1" x14ac:dyDescent="0.25">
      <c r="A105" s="17">
        <v>100</v>
      </c>
      <c r="B105" s="23" t="s">
        <v>171</v>
      </c>
      <c r="C105" s="128" t="s">
        <v>172</v>
      </c>
      <c r="D105" s="128" t="s">
        <v>173</v>
      </c>
      <c r="E105" s="128"/>
      <c r="F105" s="57" t="s">
        <v>1041</v>
      </c>
      <c r="G105" s="56" t="s">
        <v>1574</v>
      </c>
      <c r="H105" s="26">
        <v>20000000</v>
      </c>
      <c r="I105" s="27"/>
      <c r="J105" s="235">
        <v>17000000</v>
      </c>
      <c r="K105" s="6"/>
      <c r="L105" s="122" t="s">
        <v>1575</v>
      </c>
      <c r="M105" s="309">
        <v>17000000</v>
      </c>
      <c r="N105" s="58" t="s">
        <v>1536</v>
      </c>
      <c r="O105" s="337"/>
      <c r="P105" s="337"/>
      <c r="Q105" s="337"/>
      <c r="R105" s="6"/>
      <c r="S105" s="6"/>
      <c r="T105" s="6"/>
      <c r="U105" s="6"/>
      <c r="V105" s="6"/>
      <c r="W105" s="6"/>
      <c r="X105" s="6"/>
      <c r="Y105" s="6"/>
      <c r="Z105" s="6"/>
    </row>
    <row r="106" spans="1:26" ht="84.75" customHeight="1" x14ac:dyDescent="0.25">
      <c r="A106" s="17">
        <v>101</v>
      </c>
      <c r="B106" s="23" t="s">
        <v>171</v>
      </c>
      <c r="C106" s="174" t="s">
        <v>174</v>
      </c>
      <c r="D106" s="128" t="s">
        <v>175</v>
      </c>
      <c r="E106" s="128" t="s">
        <v>176</v>
      </c>
      <c r="F106" s="59" t="s">
        <v>1042</v>
      </c>
      <c r="G106" s="59" t="s">
        <v>177</v>
      </c>
      <c r="H106" s="45">
        <v>20000000</v>
      </c>
      <c r="I106" s="75"/>
      <c r="J106" s="235">
        <v>17000000</v>
      </c>
      <c r="K106" s="6"/>
      <c r="L106" s="122" t="s">
        <v>1569</v>
      </c>
      <c r="M106" s="309">
        <v>17000000</v>
      </c>
      <c r="N106" s="58" t="s">
        <v>1570</v>
      </c>
      <c r="O106" s="337"/>
      <c r="P106" s="337"/>
      <c r="Q106" s="337"/>
      <c r="R106" s="6"/>
      <c r="S106" s="6"/>
      <c r="T106" s="6"/>
      <c r="U106" s="6"/>
      <c r="V106" s="6"/>
      <c r="W106" s="6"/>
      <c r="X106" s="6"/>
      <c r="Y106" s="6"/>
      <c r="Z106" s="6"/>
    </row>
    <row r="107" spans="1:26" ht="105" customHeight="1" x14ac:dyDescent="0.25">
      <c r="A107" s="17">
        <v>102</v>
      </c>
      <c r="B107" s="23"/>
      <c r="C107" s="128" t="s">
        <v>178</v>
      </c>
      <c r="D107" s="128" t="s">
        <v>253</v>
      </c>
      <c r="E107" s="128" t="s">
        <v>179</v>
      </c>
      <c r="F107" s="25" t="s">
        <v>180</v>
      </c>
      <c r="G107" s="57" t="s">
        <v>181</v>
      </c>
      <c r="H107" s="26">
        <v>20000000</v>
      </c>
      <c r="I107" s="27"/>
      <c r="J107" s="235">
        <v>17000000</v>
      </c>
      <c r="K107" s="6"/>
      <c r="L107" s="122" t="s">
        <v>1576</v>
      </c>
      <c r="M107" s="309">
        <v>17000000</v>
      </c>
      <c r="N107" s="313" t="s">
        <v>1577</v>
      </c>
      <c r="O107" s="337"/>
      <c r="P107" s="337"/>
      <c r="Q107" s="337"/>
      <c r="R107" s="6"/>
      <c r="S107" s="6"/>
      <c r="T107" s="6"/>
      <c r="U107" s="6"/>
      <c r="V107" s="6"/>
      <c r="W107" s="6"/>
      <c r="X107" s="6"/>
      <c r="Y107" s="6"/>
      <c r="Z107" s="6"/>
    </row>
    <row r="108" spans="1:26" ht="106.5" customHeight="1" x14ac:dyDescent="0.25">
      <c r="A108" s="17">
        <v>103</v>
      </c>
      <c r="B108" s="23" t="s">
        <v>171</v>
      </c>
      <c r="C108" s="128" t="s">
        <v>182</v>
      </c>
      <c r="D108" s="128" t="s">
        <v>183</v>
      </c>
      <c r="E108" s="128" t="s">
        <v>184</v>
      </c>
      <c r="F108" s="24" t="s">
        <v>185</v>
      </c>
      <c r="G108" s="24" t="s">
        <v>186</v>
      </c>
      <c r="H108" s="26">
        <v>15000000</v>
      </c>
      <c r="I108" s="27"/>
      <c r="J108" s="235">
        <v>17000000</v>
      </c>
      <c r="K108" s="6"/>
      <c r="L108" s="122" t="s">
        <v>1569</v>
      </c>
      <c r="M108" s="309">
        <v>18000000</v>
      </c>
      <c r="N108" s="313" t="s">
        <v>1573</v>
      </c>
      <c r="O108" s="337"/>
      <c r="P108" s="337"/>
      <c r="Q108" s="337"/>
      <c r="R108" s="6"/>
      <c r="S108" s="6"/>
      <c r="T108" s="6"/>
      <c r="U108" s="6"/>
      <c r="V108" s="6"/>
      <c r="W108" s="6"/>
      <c r="X108" s="6"/>
      <c r="Y108" s="6"/>
      <c r="Z108" s="6"/>
    </row>
    <row r="109" spans="1:26" ht="78.75" customHeight="1" x14ac:dyDescent="0.25">
      <c r="A109" s="17">
        <v>104</v>
      </c>
      <c r="B109" s="23"/>
      <c r="C109" s="128" t="s">
        <v>187</v>
      </c>
      <c r="D109" s="128" t="s">
        <v>188</v>
      </c>
      <c r="E109" s="128" t="s">
        <v>175</v>
      </c>
      <c r="F109" s="56" t="s">
        <v>189</v>
      </c>
      <c r="G109" s="57" t="s">
        <v>190</v>
      </c>
      <c r="H109" s="26">
        <v>20000000</v>
      </c>
      <c r="I109" s="27"/>
      <c r="J109" s="235">
        <v>17000000</v>
      </c>
      <c r="K109" s="6"/>
      <c r="L109" s="122" t="s">
        <v>533</v>
      </c>
      <c r="M109" s="309">
        <v>17000000</v>
      </c>
      <c r="N109" s="58" t="s">
        <v>1578</v>
      </c>
      <c r="O109" s="337"/>
      <c r="P109" s="337"/>
      <c r="Q109" s="337"/>
      <c r="R109" s="6"/>
      <c r="S109" s="6"/>
      <c r="T109" s="6"/>
      <c r="U109" s="6"/>
      <c r="V109" s="6"/>
      <c r="W109" s="6"/>
      <c r="X109" s="6"/>
      <c r="Y109" s="6"/>
      <c r="Z109" s="6"/>
    </row>
    <row r="110" spans="1:26" ht="123.75" customHeight="1" x14ac:dyDescent="0.25">
      <c r="A110" s="17">
        <v>105</v>
      </c>
      <c r="B110" s="22"/>
      <c r="C110" s="128" t="s">
        <v>191</v>
      </c>
      <c r="D110" s="286" t="s">
        <v>192</v>
      </c>
      <c r="E110" s="212" t="s">
        <v>175</v>
      </c>
      <c r="F110" s="73" t="s">
        <v>193</v>
      </c>
      <c r="G110" s="73" t="s">
        <v>194</v>
      </c>
      <c r="H110" s="26">
        <v>20000000</v>
      </c>
      <c r="I110" s="76"/>
      <c r="J110" s="235">
        <v>17000000</v>
      </c>
      <c r="K110" s="6"/>
      <c r="L110" s="122" t="s">
        <v>533</v>
      </c>
      <c r="M110" s="309">
        <v>17000000</v>
      </c>
      <c r="N110" s="58" t="s">
        <v>1578</v>
      </c>
      <c r="O110" s="337"/>
      <c r="P110" s="337"/>
      <c r="Q110" s="337"/>
      <c r="R110" s="6"/>
      <c r="S110" s="6"/>
      <c r="T110" s="6"/>
      <c r="U110" s="6"/>
      <c r="V110" s="6"/>
      <c r="W110" s="6"/>
      <c r="X110" s="6"/>
      <c r="Y110" s="6"/>
      <c r="Z110" s="6"/>
    </row>
    <row r="111" spans="1:26" ht="93" customHeight="1" x14ac:dyDescent="0.25">
      <c r="A111" s="17">
        <v>106</v>
      </c>
      <c r="B111" s="77"/>
      <c r="C111" s="128" t="s">
        <v>195</v>
      </c>
      <c r="D111" s="286" t="s">
        <v>196</v>
      </c>
      <c r="E111" s="291" t="s">
        <v>197</v>
      </c>
      <c r="F111" s="73" t="s">
        <v>198</v>
      </c>
      <c r="G111" s="18" t="s">
        <v>199</v>
      </c>
      <c r="H111" s="78">
        <v>100000000</v>
      </c>
      <c r="I111" s="79"/>
      <c r="J111" s="235">
        <v>85000000</v>
      </c>
      <c r="K111" s="6"/>
      <c r="L111" s="122" t="s">
        <v>1579</v>
      </c>
      <c r="M111" s="309">
        <v>85000000</v>
      </c>
      <c r="N111" s="58" t="s">
        <v>1580</v>
      </c>
      <c r="O111" s="337"/>
      <c r="P111" s="337"/>
      <c r="Q111" s="337"/>
      <c r="R111" s="6"/>
      <c r="S111" s="6"/>
      <c r="T111" s="6"/>
      <c r="U111" s="6"/>
      <c r="V111" s="6"/>
      <c r="W111" s="6"/>
      <c r="X111" s="6"/>
      <c r="Y111" s="6"/>
      <c r="Z111" s="6"/>
    </row>
    <row r="112" spans="1:26" ht="151.5" customHeight="1" x14ac:dyDescent="0.25">
      <c r="A112" s="17">
        <v>107</v>
      </c>
      <c r="B112" s="22"/>
      <c r="C112" s="128" t="s">
        <v>200</v>
      </c>
      <c r="D112" s="286" t="s">
        <v>158</v>
      </c>
      <c r="E112" s="291" t="s">
        <v>201</v>
      </c>
      <c r="F112" s="73" t="s">
        <v>202</v>
      </c>
      <c r="G112" s="73" t="s">
        <v>203</v>
      </c>
      <c r="H112" s="26">
        <v>20000000</v>
      </c>
      <c r="I112" s="76"/>
      <c r="J112" s="235">
        <v>17000000</v>
      </c>
      <c r="K112" s="6"/>
      <c r="L112" s="122" t="s">
        <v>1581</v>
      </c>
      <c r="M112" s="309">
        <v>17000000</v>
      </c>
      <c r="N112" s="58" t="s">
        <v>1582</v>
      </c>
      <c r="O112" s="337"/>
      <c r="P112" s="337"/>
      <c r="Q112" s="337"/>
      <c r="R112" s="6"/>
      <c r="S112" s="6"/>
      <c r="T112" s="6"/>
      <c r="U112" s="6"/>
      <c r="V112" s="6"/>
      <c r="W112" s="6"/>
      <c r="X112" s="6"/>
      <c r="Y112" s="6"/>
      <c r="Z112" s="6"/>
    </row>
    <row r="113" spans="1:26" ht="85.5" customHeight="1" x14ac:dyDescent="0.25">
      <c r="A113" s="17">
        <v>108</v>
      </c>
      <c r="B113" s="80"/>
      <c r="C113" s="128" t="s">
        <v>204</v>
      </c>
      <c r="D113" s="128" t="s">
        <v>205</v>
      </c>
      <c r="E113" s="128" t="s">
        <v>206</v>
      </c>
      <c r="F113" s="24" t="s">
        <v>207</v>
      </c>
      <c r="G113" s="24" t="s">
        <v>208</v>
      </c>
      <c r="H113" s="43">
        <v>120000000</v>
      </c>
      <c r="I113" s="81"/>
      <c r="J113" s="235">
        <v>102000000</v>
      </c>
      <c r="K113" s="6"/>
      <c r="L113" s="122" t="s">
        <v>1583</v>
      </c>
      <c r="M113" s="309">
        <v>102000000</v>
      </c>
      <c r="N113" s="58" t="s">
        <v>1584</v>
      </c>
      <c r="O113" s="337"/>
      <c r="P113" s="337"/>
      <c r="Q113" s="337"/>
      <c r="R113" s="6"/>
      <c r="S113" s="6"/>
      <c r="T113" s="6"/>
      <c r="U113" s="6"/>
      <c r="V113" s="6"/>
      <c r="W113" s="6"/>
      <c r="X113" s="6"/>
      <c r="Y113" s="6"/>
      <c r="Z113" s="6"/>
    </row>
    <row r="114" spans="1:26" ht="87.75" customHeight="1" x14ac:dyDescent="0.25">
      <c r="A114" s="17">
        <v>109</v>
      </c>
      <c r="B114" s="23" t="s">
        <v>171</v>
      </c>
      <c r="C114" s="128" t="s">
        <v>1043</v>
      </c>
      <c r="D114" s="128" t="s">
        <v>209</v>
      </c>
      <c r="E114" s="128" t="s">
        <v>210</v>
      </c>
      <c r="F114" s="24" t="s">
        <v>211</v>
      </c>
      <c r="G114" s="24" t="s">
        <v>212</v>
      </c>
      <c r="H114" s="43">
        <v>50000000</v>
      </c>
      <c r="I114" s="27"/>
      <c r="J114" s="235">
        <v>42000000</v>
      </c>
      <c r="K114" s="6"/>
      <c r="L114" s="57" t="s">
        <v>1542</v>
      </c>
      <c r="M114" s="309">
        <v>64000000</v>
      </c>
      <c r="N114" s="58" t="s">
        <v>1543</v>
      </c>
      <c r="O114" s="337"/>
      <c r="P114" s="337"/>
      <c r="Q114" s="337"/>
      <c r="R114" s="6"/>
      <c r="S114" s="6"/>
      <c r="T114" s="6"/>
      <c r="U114" s="6"/>
      <c r="V114" s="6"/>
      <c r="W114" s="6"/>
      <c r="X114" s="6"/>
      <c r="Y114" s="6"/>
      <c r="Z114" s="6"/>
    </row>
    <row r="115" spans="1:26" ht="111" customHeight="1" x14ac:dyDescent="0.25">
      <c r="A115" s="17">
        <v>110</v>
      </c>
      <c r="B115" s="23" t="s">
        <v>171</v>
      </c>
      <c r="C115" s="128" t="s">
        <v>213</v>
      </c>
      <c r="D115" s="128" t="s">
        <v>214</v>
      </c>
      <c r="E115" s="128" t="s">
        <v>215</v>
      </c>
      <c r="F115" s="24" t="s">
        <v>216</v>
      </c>
      <c r="G115" s="24" t="s">
        <v>217</v>
      </c>
      <c r="H115" s="43">
        <v>100000000</v>
      </c>
      <c r="I115" s="81"/>
      <c r="J115" s="235">
        <v>85000000</v>
      </c>
      <c r="K115" s="6"/>
      <c r="L115" s="56" t="s">
        <v>1535</v>
      </c>
      <c r="M115" s="309">
        <v>91000000</v>
      </c>
      <c r="N115" s="58" t="s">
        <v>1536</v>
      </c>
      <c r="O115" s="337"/>
      <c r="P115" s="337"/>
      <c r="Q115" s="337"/>
      <c r="R115" s="6"/>
      <c r="S115" s="6"/>
      <c r="T115" s="6"/>
      <c r="U115" s="6"/>
      <c r="V115" s="6"/>
      <c r="W115" s="6"/>
      <c r="X115" s="6"/>
      <c r="Y115" s="6"/>
      <c r="Z115" s="6"/>
    </row>
    <row r="116" spans="1:26" ht="109.5" customHeight="1" x14ac:dyDescent="0.25">
      <c r="A116" s="17">
        <v>111</v>
      </c>
      <c r="B116" s="23"/>
      <c r="C116" s="128" t="s">
        <v>218</v>
      </c>
      <c r="D116" s="128" t="s">
        <v>219</v>
      </c>
      <c r="E116" s="128" t="s">
        <v>220</v>
      </c>
      <c r="F116" s="57" t="s">
        <v>1044</v>
      </c>
      <c r="G116" s="57" t="s">
        <v>221</v>
      </c>
      <c r="H116" s="26">
        <v>20000000</v>
      </c>
      <c r="I116" s="81"/>
      <c r="J116" s="235">
        <v>17000000</v>
      </c>
      <c r="K116" s="6"/>
      <c r="L116" s="155" t="s">
        <v>1537</v>
      </c>
      <c r="M116" s="309">
        <v>20000000</v>
      </c>
      <c r="N116" s="58" t="s">
        <v>1538</v>
      </c>
      <c r="O116" s="337"/>
      <c r="P116" s="337"/>
      <c r="Q116" s="337"/>
      <c r="R116" s="6"/>
      <c r="S116" s="6"/>
      <c r="T116" s="6"/>
      <c r="U116" s="6"/>
      <c r="V116" s="6"/>
      <c r="W116" s="6"/>
      <c r="X116" s="6"/>
      <c r="Y116" s="6"/>
      <c r="Z116" s="6"/>
    </row>
    <row r="117" spans="1:26" ht="101.25" customHeight="1" x14ac:dyDescent="0.25">
      <c r="A117" s="17">
        <v>112</v>
      </c>
      <c r="B117" s="23"/>
      <c r="C117" s="292" t="s">
        <v>222</v>
      </c>
      <c r="D117" s="128" t="s">
        <v>220</v>
      </c>
      <c r="E117" s="128" t="s">
        <v>219</v>
      </c>
      <c r="F117" s="24" t="s">
        <v>223</v>
      </c>
      <c r="G117" s="57" t="s">
        <v>224</v>
      </c>
      <c r="H117" s="26">
        <v>25000000</v>
      </c>
      <c r="I117" s="81"/>
      <c r="J117" s="235">
        <v>21000000</v>
      </c>
      <c r="K117" s="6"/>
      <c r="L117" s="155" t="s">
        <v>1533</v>
      </c>
      <c r="M117" s="309">
        <v>24000000</v>
      </c>
      <c r="N117" s="58" t="s">
        <v>1534</v>
      </c>
      <c r="O117" s="337"/>
      <c r="P117" s="337"/>
      <c r="Q117" s="337"/>
      <c r="R117" s="6"/>
      <c r="S117" s="6"/>
      <c r="T117" s="6"/>
      <c r="U117" s="6"/>
      <c r="V117" s="6"/>
      <c r="W117" s="6"/>
      <c r="X117" s="6"/>
      <c r="Y117" s="6"/>
      <c r="Z117" s="6"/>
    </row>
    <row r="118" spans="1:26" ht="65.25" customHeight="1" x14ac:dyDescent="0.25">
      <c r="A118" s="17">
        <v>113</v>
      </c>
      <c r="B118" s="323"/>
      <c r="C118" s="197" t="s">
        <v>225</v>
      </c>
      <c r="D118" s="197" t="s">
        <v>226</v>
      </c>
      <c r="E118" s="197" t="s">
        <v>227</v>
      </c>
      <c r="F118" s="324" t="s">
        <v>228</v>
      </c>
      <c r="G118" s="199" t="s">
        <v>229</v>
      </c>
      <c r="H118" s="325">
        <v>80000000</v>
      </c>
      <c r="I118" s="326"/>
      <c r="J118" s="238">
        <v>80000000</v>
      </c>
      <c r="K118" s="1"/>
      <c r="L118" s="327" t="s">
        <v>1544</v>
      </c>
      <c r="M118" s="311" t="s">
        <v>1545</v>
      </c>
      <c r="N118" s="163" t="s">
        <v>1536</v>
      </c>
      <c r="O118" s="337"/>
      <c r="P118" s="337"/>
      <c r="Q118" s="337"/>
      <c r="R118" s="6"/>
      <c r="S118" s="6"/>
      <c r="T118" s="6"/>
      <c r="U118" s="6"/>
      <c r="V118" s="6"/>
      <c r="W118" s="6"/>
      <c r="X118" s="6"/>
      <c r="Y118" s="6"/>
      <c r="Z118" s="6"/>
    </row>
    <row r="119" spans="1:26" ht="74.25" customHeight="1" x14ac:dyDescent="0.25">
      <c r="A119" s="17">
        <v>114</v>
      </c>
      <c r="B119" s="82"/>
      <c r="C119" s="292" t="s">
        <v>230</v>
      </c>
      <c r="D119" s="293" t="s">
        <v>231</v>
      </c>
      <c r="E119" s="128" t="s">
        <v>232</v>
      </c>
      <c r="F119" s="60" t="s">
        <v>1045</v>
      </c>
      <c r="G119" s="24" t="s">
        <v>233</v>
      </c>
      <c r="H119" s="78">
        <v>35000000</v>
      </c>
      <c r="I119" s="81"/>
      <c r="J119" s="235">
        <v>30000000</v>
      </c>
      <c r="K119" s="6"/>
      <c r="L119" s="122" t="s">
        <v>1541</v>
      </c>
      <c r="M119" s="309">
        <v>42000000</v>
      </c>
      <c r="N119" s="58" t="s">
        <v>1536</v>
      </c>
      <c r="O119" s="337"/>
      <c r="P119" s="337"/>
      <c r="Q119" s="337"/>
      <c r="R119" s="6"/>
      <c r="S119" s="6"/>
      <c r="T119" s="6"/>
      <c r="U119" s="6"/>
      <c r="V119" s="6"/>
      <c r="W119" s="6"/>
      <c r="X119" s="6"/>
      <c r="Y119" s="6"/>
      <c r="Z119" s="6"/>
    </row>
    <row r="120" spans="1:26" ht="136.5" customHeight="1" x14ac:dyDescent="0.25">
      <c r="A120" s="17">
        <v>115</v>
      </c>
      <c r="B120" s="174"/>
      <c r="C120" s="174" t="s">
        <v>78</v>
      </c>
      <c r="D120" s="174" t="s">
        <v>79</v>
      </c>
      <c r="E120" s="174" t="s">
        <v>80</v>
      </c>
      <c r="F120" s="58" t="s">
        <v>81</v>
      </c>
      <c r="G120" s="58" t="s">
        <v>1046</v>
      </c>
      <c r="H120" s="156">
        <v>75000000</v>
      </c>
      <c r="I120" s="136"/>
      <c r="J120" s="235">
        <v>64000000</v>
      </c>
      <c r="K120" s="6"/>
      <c r="L120" s="58" t="s">
        <v>1046</v>
      </c>
      <c r="M120" s="309">
        <v>64000000</v>
      </c>
      <c r="N120" s="58" t="s">
        <v>1523</v>
      </c>
      <c r="O120" s="337"/>
      <c r="P120" s="337"/>
      <c r="Q120" s="337"/>
      <c r="R120" s="6"/>
      <c r="S120" s="6"/>
      <c r="T120" s="6"/>
      <c r="U120" s="6"/>
      <c r="V120" s="6"/>
      <c r="W120" s="6"/>
      <c r="X120" s="6"/>
      <c r="Y120" s="6"/>
      <c r="Z120" s="6"/>
    </row>
    <row r="121" spans="1:26" ht="97.5" customHeight="1" x14ac:dyDescent="0.25">
      <c r="A121" s="17">
        <v>116</v>
      </c>
      <c r="B121" s="174"/>
      <c r="C121" s="174" t="s">
        <v>82</v>
      </c>
      <c r="D121" s="174" t="s">
        <v>46</v>
      </c>
      <c r="E121" s="174" t="s">
        <v>83</v>
      </c>
      <c r="F121" s="58" t="s">
        <v>1047</v>
      </c>
      <c r="G121" s="58" t="s">
        <v>84</v>
      </c>
      <c r="H121" s="156">
        <v>50000000</v>
      </c>
      <c r="I121" s="136"/>
      <c r="J121" s="235">
        <v>42000000</v>
      </c>
      <c r="K121" s="6"/>
      <c r="L121" s="122" t="s">
        <v>1477</v>
      </c>
      <c r="M121" s="309">
        <v>42000000</v>
      </c>
      <c r="N121" s="58" t="s">
        <v>1478</v>
      </c>
      <c r="O121" s="337"/>
      <c r="P121" s="337"/>
      <c r="Q121" s="337"/>
      <c r="R121" s="6"/>
      <c r="S121" s="6"/>
      <c r="T121" s="6"/>
      <c r="U121" s="6"/>
      <c r="V121" s="6"/>
      <c r="W121" s="6"/>
      <c r="X121" s="6"/>
      <c r="Y121" s="6"/>
      <c r="Z121" s="6"/>
    </row>
    <row r="122" spans="1:26" ht="84" customHeight="1" x14ac:dyDescent="0.25">
      <c r="A122" s="17">
        <v>117</v>
      </c>
      <c r="B122" s="174"/>
      <c r="C122" s="174" t="s">
        <v>85</v>
      </c>
      <c r="D122" s="174" t="s">
        <v>14</v>
      </c>
      <c r="E122" s="174" t="s">
        <v>86</v>
      </c>
      <c r="F122" s="58" t="s">
        <v>87</v>
      </c>
      <c r="G122" s="58" t="s">
        <v>88</v>
      </c>
      <c r="H122" s="156">
        <v>20000000</v>
      </c>
      <c r="I122" s="136"/>
      <c r="J122" s="235">
        <v>17000000</v>
      </c>
      <c r="K122" s="6"/>
      <c r="L122" s="122" t="s">
        <v>1524</v>
      </c>
      <c r="M122" s="309">
        <v>17000000</v>
      </c>
      <c r="N122" s="313" t="s">
        <v>1525</v>
      </c>
      <c r="O122" s="337"/>
      <c r="P122" s="337"/>
      <c r="Q122" s="337"/>
      <c r="R122" s="6"/>
      <c r="S122" s="6"/>
      <c r="T122" s="6"/>
      <c r="U122" s="6"/>
      <c r="V122" s="6"/>
      <c r="W122" s="6"/>
      <c r="X122" s="6"/>
      <c r="Y122" s="6"/>
      <c r="Z122" s="6"/>
    </row>
    <row r="123" spans="1:26" ht="249.75" customHeight="1" x14ac:dyDescent="0.25">
      <c r="A123" s="17">
        <v>118</v>
      </c>
      <c r="B123" s="174"/>
      <c r="C123" s="174" t="s">
        <v>89</v>
      </c>
      <c r="D123" s="174" t="s">
        <v>29</v>
      </c>
      <c r="E123" s="174" t="s">
        <v>90</v>
      </c>
      <c r="F123" s="58" t="s">
        <v>91</v>
      </c>
      <c r="G123" s="58" t="s">
        <v>92</v>
      </c>
      <c r="H123" s="156">
        <v>100000000</v>
      </c>
      <c r="I123" s="136"/>
      <c r="J123" s="235">
        <v>85000000</v>
      </c>
      <c r="K123" s="6"/>
      <c r="L123" s="122" t="s">
        <v>1528</v>
      </c>
      <c r="M123" s="309">
        <v>85000000</v>
      </c>
      <c r="N123" s="313" t="s">
        <v>1529</v>
      </c>
      <c r="O123" s="337"/>
      <c r="P123" s="337"/>
      <c r="Q123" s="337"/>
      <c r="R123" s="6"/>
      <c r="S123" s="6"/>
      <c r="T123" s="6"/>
      <c r="U123" s="6"/>
      <c r="V123" s="6"/>
      <c r="W123" s="6"/>
      <c r="X123" s="6"/>
      <c r="Y123" s="6"/>
      <c r="Z123" s="6"/>
    </row>
    <row r="124" spans="1:26" ht="141" customHeight="1" x14ac:dyDescent="0.25">
      <c r="A124" s="17">
        <v>119</v>
      </c>
      <c r="B124" s="174"/>
      <c r="C124" s="174" t="s">
        <v>93</v>
      </c>
      <c r="D124" s="174" t="s">
        <v>25</v>
      </c>
      <c r="E124" s="174" t="s">
        <v>94</v>
      </c>
      <c r="F124" s="58" t="s">
        <v>1048</v>
      </c>
      <c r="G124" s="58" t="s">
        <v>95</v>
      </c>
      <c r="H124" s="156">
        <v>170000000</v>
      </c>
      <c r="I124" s="136"/>
      <c r="J124" s="235">
        <f>102000000+43000000</f>
        <v>145000000</v>
      </c>
      <c r="K124" s="6"/>
      <c r="L124" s="122" t="s">
        <v>1483</v>
      </c>
      <c r="M124" s="309">
        <v>144500000</v>
      </c>
      <c r="N124" s="58" t="s">
        <v>1536</v>
      </c>
      <c r="O124" s="337"/>
      <c r="P124" s="337"/>
      <c r="Q124" s="337"/>
      <c r="R124" s="6"/>
      <c r="S124" s="6"/>
      <c r="T124" s="6"/>
      <c r="U124" s="6"/>
      <c r="V124" s="6"/>
      <c r="W124" s="6"/>
      <c r="X124" s="6"/>
      <c r="Y124" s="6"/>
      <c r="Z124" s="6"/>
    </row>
    <row r="125" spans="1:26" s="2" customFormat="1" ht="198" customHeight="1" x14ac:dyDescent="0.25">
      <c r="A125" s="17">
        <v>120</v>
      </c>
      <c r="B125" s="276"/>
      <c r="C125" s="276" t="s">
        <v>1301</v>
      </c>
      <c r="D125" s="276" t="s">
        <v>96</v>
      </c>
      <c r="E125" s="276" t="s">
        <v>97</v>
      </c>
      <c r="F125" s="163" t="s">
        <v>1049</v>
      </c>
      <c r="G125" s="163" t="s">
        <v>98</v>
      </c>
      <c r="H125" s="164">
        <v>75000000</v>
      </c>
      <c r="I125" s="165"/>
      <c r="J125" s="238">
        <v>64000000</v>
      </c>
      <c r="K125" s="1"/>
      <c r="L125" s="122" t="s">
        <v>1531</v>
      </c>
      <c r="M125" s="309">
        <v>64000000</v>
      </c>
      <c r="N125" s="313" t="s">
        <v>1532</v>
      </c>
      <c r="O125" s="337"/>
      <c r="P125" s="337"/>
      <c r="Q125" s="337"/>
      <c r="R125" s="1"/>
      <c r="S125" s="1"/>
      <c r="T125" s="1"/>
      <c r="U125" s="1"/>
      <c r="V125" s="1"/>
      <c r="W125" s="1"/>
      <c r="X125" s="1"/>
      <c r="Y125" s="1"/>
      <c r="Z125" s="1"/>
    </row>
    <row r="126" spans="1:26" ht="108" customHeight="1" x14ac:dyDescent="0.25">
      <c r="A126" s="17">
        <v>121</v>
      </c>
      <c r="B126" s="174"/>
      <c r="C126" s="174" t="s">
        <v>99</v>
      </c>
      <c r="D126" s="174" t="s">
        <v>100</v>
      </c>
      <c r="E126" s="174" t="s">
        <v>101</v>
      </c>
      <c r="F126" s="58" t="s">
        <v>102</v>
      </c>
      <c r="G126" s="58" t="s">
        <v>103</v>
      </c>
      <c r="H126" s="156">
        <v>75000000</v>
      </c>
      <c r="I126" s="136"/>
      <c r="J126" s="235">
        <v>64000000</v>
      </c>
      <c r="K126" s="6"/>
      <c r="L126" s="122" t="s">
        <v>1531</v>
      </c>
      <c r="M126" s="309">
        <v>64000000</v>
      </c>
      <c r="N126" s="58" t="s">
        <v>1523</v>
      </c>
      <c r="O126" s="337"/>
      <c r="P126" s="337"/>
      <c r="Q126" s="337"/>
      <c r="R126" s="6"/>
      <c r="S126" s="6"/>
      <c r="T126" s="6"/>
      <c r="U126" s="6"/>
      <c r="V126" s="6"/>
      <c r="W126" s="6"/>
      <c r="X126" s="6"/>
      <c r="Y126" s="6"/>
      <c r="Z126" s="6"/>
    </row>
    <row r="127" spans="1:26" ht="91.5" customHeight="1" x14ac:dyDescent="0.25">
      <c r="A127" s="17">
        <v>122</v>
      </c>
      <c r="B127" s="174"/>
      <c r="C127" s="174" t="s">
        <v>104</v>
      </c>
      <c r="D127" s="174" t="s">
        <v>105</v>
      </c>
      <c r="E127" s="174" t="s">
        <v>106</v>
      </c>
      <c r="F127" s="58" t="s">
        <v>107</v>
      </c>
      <c r="G127" s="58" t="s">
        <v>108</v>
      </c>
      <c r="H127" s="156">
        <v>25000000</v>
      </c>
      <c r="I127" s="136"/>
      <c r="J127" s="235">
        <v>21000000</v>
      </c>
      <c r="K127" s="6"/>
      <c r="L127" s="58" t="s">
        <v>108</v>
      </c>
      <c r="M127" s="309">
        <v>21000000</v>
      </c>
      <c r="N127" s="58" t="s">
        <v>1523</v>
      </c>
      <c r="O127" s="337"/>
      <c r="P127" s="337"/>
      <c r="Q127" s="337"/>
      <c r="R127" s="6"/>
      <c r="S127" s="6"/>
      <c r="T127" s="6"/>
      <c r="U127" s="6"/>
      <c r="V127" s="6"/>
      <c r="W127" s="6"/>
      <c r="X127" s="6"/>
      <c r="Y127" s="6"/>
      <c r="Z127" s="6"/>
    </row>
    <row r="128" spans="1:26" ht="69" customHeight="1" x14ac:dyDescent="0.25">
      <c r="A128" s="17">
        <v>123</v>
      </c>
      <c r="B128" s="174"/>
      <c r="C128" s="174" t="s">
        <v>109</v>
      </c>
      <c r="D128" s="174" t="s">
        <v>110</v>
      </c>
      <c r="E128" s="174" t="s">
        <v>111</v>
      </c>
      <c r="F128" s="58" t="s">
        <v>112</v>
      </c>
      <c r="G128" s="58" t="s">
        <v>1050</v>
      </c>
      <c r="H128" s="156">
        <v>25000000</v>
      </c>
      <c r="I128" s="136"/>
      <c r="J128" s="235">
        <v>21000000</v>
      </c>
      <c r="K128" s="6"/>
      <c r="L128" s="122" t="s">
        <v>1486</v>
      </c>
      <c r="M128" s="309">
        <v>85000000</v>
      </c>
      <c r="N128" s="58" t="s">
        <v>1536</v>
      </c>
      <c r="O128" s="337"/>
      <c r="P128" s="337"/>
      <c r="Q128" s="337"/>
      <c r="R128" s="6"/>
      <c r="S128" s="6"/>
      <c r="T128" s="6"/>
      <c r="U128" s="6"/>
      <c r="V128" s="6"/>
      <c r="W128" s="6"/>
      <c r="X128" s="6"/>
      <c r="Y128" s="6"/>
      <c r="Z128" s="6"/>
    </row>
    <row r="129" spans="1:26" ht="97.5" customHeight="1" x14ac:dyDescent="0.25">
      <c r="A129" s="17">
        <v>124</v>
      </c>
      <c r="B129" s="174"/>
      <c r="C129" s="174" t="s">
        <v>113</v>
      </c>
      <c r="D129" s="174" t="s">
        <v>114</v>
      </c>
      <c r="E129" s="174" t="s">
        <v>115</v>
      </c>
      <c r="F129" s="58" t="s">
        <v>116</v>
      </c>
      <c r="G129" s="58" t="s">
        <v>117</v>
      </c>
      <c r="H129" s="156">
        <v>120000000</v>
      </c>
      <c r="I129" s="136"/>
      <c r="J129" s="235">
        <v>102000000</v>
      </c>
      <c r="K129" s="6"/>
      <c r="L129" s="122" t="s">
        <v>1485</v>
      </c>
      <c r="M129" s="309">
        <v>102000000</v>
      </c>
      <c r="N129" s="58" t="s">
        <v>1536</v>
      </c>
      <c r="O129" s="337"/>
      <c r="P129" s="337"/>
      <c r="Q129" s="337"/>
      <c r="R129" s="6"/>
      <c r="S129" s="6"/>
      <c r="T129" s="6"/>
      <c r="U129" s="6"/>
      <c r="V129" s="6"/>
      <c r="W129" s="6"/>
      <c r="X129" s="6"/>
      <c r="Y129" s="6"/>
      <c r="Z129" s="6"/>
    </row>
    <row r="130" spans="1:26" ht="122.25" customHeight="1" x14ac:dyDescent="0.25">
      <c r="A130" s="17">
        <v>125</v>
      </c>
      <c r="B130" s="174"/>
      <c r="C130" s="174" t="s">
        <v>118</v>
      </c>
      <c r="D130" s="174" t="s">
        <v>19</v>
      </c>
      <c r="E130" s="174" t="s">
        <v>119</v>
      </c>
      <c r="F130" s="58" t="s">
        <v>120</v>
      </c>
      <c r="G130" s="58" t="s">
        <v>121</v>
      </c>
      <c r="H130" s="328">
        <v>15000000</v>
      </c>
      <c r="I130" s="329"/>
      <c r="J130" s="235">
        <v>13000000</v>
      </c>
      <c r="K130" s="6"/>
      <c r="L130" s="122" t="s">
        <v>1481</v>
      </c>
      <c r="M130" s="309">
        <v>17000000</v>
      </c>
      <c r="N130" s="58" t="s">
        <v>1536</v>
      </c>
      <c r="O130" s="337"/>
      <c r="P130" s="337"/>
      <c r="Q130" s="337"/>
      <c r="R130" s="6"/>
      <c r="S130" s="6"/>
      <c r="T130" s="6"/>
      <c r="U130" s="6"/>
      <c r="V130" s="6"/>
      <c r="W130" s="6"/>
      <c r="X130" s="6"/>
      <c r="Y130" s="6"/>
      <c r="Z130" s="6"/>
    </row>
    <row r="131" spans="1:26" ht="97.5" customHeight="1" x14ac:dyDescent="0.25">
      <c r="A131" s="17">
        <v>126</v>
      </c>
      <c r="B131" s="174"/>
      <c r="C131" s="174" t="s">
        <v>122</v>
      </c>
      <c r="D131" s="174" t="s">
        <v>123</v>
      </c>
      <c r="E131" s="174" t="s">
        <v>124</v>
      </c>
      <c r="F131" s="58" t="s">
        <v>1051</v>
      </c>
      <c r="G131" s="58" t="s">
        <v>125</v>
      </c>
      <c r="H131" s="157">
        <v>45000000</v>
      </c>
      <c r="I131" s="158"/>
      <c r="J131" s="235">
        <v>30000000</v>
      </c>
      <c r="K131" s="6"/>
      <c r="L131" s="122" t="s">
        <v>1484</v>
      </c>
      <c r="M131" s="309">
        <v>42000000</v>
      </c>
      <c r="N131" s="58" t="s">
        <v>1536</v>
      </c>
      <c r="O131" s="337"/>
      <c r="P131" s="337"/>
      <c r="Q131" s="337"/>
      <c r="R131" s="6"/>
      <c r="S131" s="6"/>
      <c r="T131" s="6"/>
      <c r="U131" s="6"/>
      <c r="V131" s="6"/>
      <c r="W131" s="6"/>
      <c r="X131" s="6"/>
      <c r="Y131" s="6"/>
      <c r="Z131" s="6"/>
    </row>
    <row r="132" spans="1:26" ht="148.5" customHeight="1" x14ac:dyDescent="0.25">
      <c r="A132" s="17">
        <v>127</v>
      </c>
      <c r="B132" s="174"/>
      <c r="C132" s="174" t="s">
        <v>1379</v>
      </c>
      <c r="D132" s="174" t="s">
        <v>1297</v>
      </c>
      <c r="E132" s="174" t="s">
        <v>1298</v>
      </c>
      <c r="F132" s="58" t="s">
        <v>1299</v>
      </c>
      <c r="G132" s="58" t="s">
        <v>1300</v>
      </c>
      <c r="H132" s="157">
        <v>35000000</v>
      </c>
      <c r="I132" s="158"/>
      <c r="J132" s="235">
        <v>30000000</v>
      </c>
      <c r="K132" s="6"/>
      <c r="L132" s="122" t="s">
        <v>1480</v>
      </c>
      <c r="M132" s="309">
        <v>30000000</v>
      </c>
      <c r="N132" s="58" t="s">
        <v>1536</v>
      </c>
      <c r="O132" s="337"/>
      <c r="P132" s="337"/>
      <c r="Q132" s="337"/>
      <c r="R132" s="6"/>
      <c r="S132" s="6"/>
      <c r="T132" s="6"/>
      <c r="U132" s="6"/>
      <c r="V132" s="6"/>
      <c r="W132" s="6"/>
      <c r="X132" s="6"/>
      <c r="Y132" s="6"/>
      <c r="Z132" s="6"/>
    </row>
    <row r="133" spans="1:26" ht="110.25" customHeight="1" x14ac:dyDescent="0.25">
      <c r="A133" s="17">
        <v>128</v>
      </c>
      <c r="B133" s="174"/>
      <c r="C133" s="174" t="s">
        <v>126</v>
      </c>
      <c r="D133" s="174" t="s">
        <v>127</v>
      </c>
      <c r="E133" s="174" t="s">
        <v>128</v>
      </c>
      <c r="F133" s="21" t="s">
        <v>148</v>
      </c>
      <c r="G133" s="58" t="s">
        <v>129</v>
      </c>
      <c r="H133" s="157">
        <v>35000000</v>
      </c>
      <c r="I133" s="158"/>
      <c r="J133" s="235">
        <v>30000000</v>
      </c>
      <c r="K133" s="6"/>
      <c r="L133" s="122" t="s">
        <v>1487</v>
      </c>
      <c r="M133" s="309">
        <v>30000000</v>
      </c>
      <c r="N133" s="58" t="s">
        <v>1536</v>
      </c>
      <c r="O133" s="337"/>
      <c r="P133" s="337"/>
      <c r="Q133" s="337"/>
      <c r="R133" s="6"/>
      <c r="S133" s="6"/>
      <c r="T133" s="6"/>
      <c r="U133" s="6"/>
      <c r="V133" s="6"/>
      <c r="W133" s="6"/>
      <c r="X133" s="6"/>
      <c r="Y133" s="6"/>
      <c r="Z133" s="6"/>
    </row>
    <row r="134" spans="1:26" ht="79.5" customHeight="1" x14ac:dyDescent="0.25">
      <c r="A134" s="17">
        <v>129</v>
      </c>
      <c r="B134" s="174"/>
      <c r="C134" s="174" t="s">
        <v>130</v>
      </c>
      <c r="D134" s="174" t="s">
        <v>40</v>
      </c>
      <c r="E134" s="174" t="s">
        <v>131</v>
      </c>
      <c r="F134" s="58" t="s">
        <v>132</v>
      </c>
      <c r="G134" s="58" t="s">
        <v>133</v>
      </c>
      <c r="H134" s="157">
        <v>145000000</v>
      </c>
      <c r="I134" s="158"/>
      <c r="J134" s="235">
        <v>64000000</v>
      </c>
      <c r="K134" s="6"/>
      <c r="L134" s="122" t="s">
        <v>1531</v>
      </c>
      <c r="M134" s="309">
        <v>64000000</v>
      </c>
      <c r="N134" s="58" t="s">
        <v>1523</v>
      </c>
      <c r="O134" s="337"/>
      <c r="P134" s="337"/>
      <c r="Q134" s="337"/>
      <c r="R134" s="6"/>
      <c r="S134" s="6"/>
      <c r="T134" s="6"/>
      <c r="U134" s="6"/>
      <c r="V134" s="6"/>
      <c r="W134" s="6"/>
      <c r="X134" s="6"/>
      <c r="Y134" s="6"/>
      <c r="Z134" s="6"/>
    </row>
    <row r="135" spans="1:26" ht="116.25" customHeight="1" x14ac:dyDescent="0.25">
      <c r="A135" s="17">
        <v>130</v>
      </c>
      <c r="B135" s="174"/>
      <c r="C135" s="174" t="s">
        <v>134</v>
      </c>
      <c r="D135" s="174" t="s">
        <v>135</v>
      </c>
      <c r="E135" s="174" t="s">
        <v>136</v>
      </c>
      <c r="F135" s="58" t="s">
        <v>137</v>
      </c>
      <c r="G135" s="58" t="s">
        <v>138</v>
      </c>
      <c r="H135" s="157">
        <v>75000000</v>
      </c>
      <c r="I135" s="158"/>
      <c r="J135" s="235">
        <v>64000000</v>
      </c>
      <c r="K135" s="6"/>
      <c r="L135" s="122" t="s">
        <v>1526</v>
      </c>
      <c r="M135" s="309">
        <v>64000000</v>
      </c>
      <c r="N135" s="58" t="s">
        <v>1523</v>
      </c>
      <c r="O135" s="337"/>
      <c r="P135" s="337"/>
      <c r="Q135" s="337"/>
      <c r="R135" s="6"/>
      <c r="S135" s="6"/>
      <c r="T135" s="6"/>
      <c r="U135" s="6"/>
      <c r="V135" s="6"/>
      <c r="W135" s="6"/>
      <c r="X135" s="6"/>
      <c r="Y135" s="6"/>
      <c r="Z135" s="6"/>
    </row>
    <row r="136" spans="1:26" ht="86.25" customHeight="1" x14ac:dyDescent="0.25">
      <c r="A136" s="17">
        <v>131</v>
      </c>
      <c r="B136" s="174"/>
      <c r="C136" s="174" t="s">
        <v>139</v>
      </c>
      <c r="D136" s="174" t="s">
        <v>60</v>
      </c>
      <c r="E136" s="174" t="s">
        <v>140</v>
      </c>
      <c r="F136" s="58" t="s">
        <v>141</v>
      </c>
      <c r="G136" s="58" t="s">
        <v>142</v>
      </c>
      <c r="H136" s="157">
        <v>120000000</v>
      </c>
      <c r="I136" s="158"/>
      <c r="J136" s="235">
        <v>102000000</v>
      </c>
      <c r="K136" s="6"/>
      <c r="L136" s="122" t="s">
        <v>1485</v>
      </c>
      <c r="M136" s="309">
        <v>102000000</v>
      </c>
      <c r="N136" s="58" t="s">
        <v>1536</v>
      </c>
      <c r="O136" s="337"/>
      <c r="P136" s="337"/>
      <c r="Q136" s="337"/>
      <c r="R136" s="6"/>
      <c r="S136" s="6"/>
      <c r="T136" s="6"/>
      <c r="U136" s="6"/>
      <c r="V136" s="6"/>
      <c r="W136" s="6"/>
      <c r="X136" s="6"/>
      <c r="Y136" s="6"/>
      <c r="Z136" s="6"/>
    </row>
    <row r="137" spans="1:26" ht="90" customHeight="1" x14ac:dyDescent="0.25">
      <c r="A137" s="17">
        <v>132</v>
      </c>
      <c r="B137" s="174"/>
      <c r="C137" s="174" t="s">
        <v>143</v>
      </c>
      <c r="D137" s="174" t="s">
        <v>144</v>
      </c>
      <c r="E137" s="174" t="s">
        <v>145</v>
      </c>
      <c r="F137" s="58" t="s">
        <v>146</v>
      </c>
      <c r="G137" s="58" t="s">
        <v>147</v>
      </c>
      <c r="H137" s="157">
        <v>120000000</v>
      </c>
      <c r="I137" s="158"/>
      <c r="J137" s="235">
        <v>85000000</v>
      </c>
      <c r="K137" s="6"/>
      <c r="L137" s="122" t="s">
        <v>1528</v>
      </c>
      <c r="M137" s="309">
        <v>85000000</v>
      </c>
      <c r="N137" s="58" t="s">
        <v>1523</v>
      </c>
      <c r="O137" s="337"/>
      <c r="P137" s="337"/>
      <c r="Q137" s="337"/>
      <c r="R137" s="6"/>
      <c r="S137" s="6"/>
      <c r="T137" s="6"/>
      <c r="U137" s="6"/>
      <c r="V137" s="6"/>
      <c r="W137" s="6"/>
      <c r="X137" s="6"/>
      <c r="Y137" s="6"/>
      <c r="Z137" s="6"/>
    </row>
    <row r="138" spans="1:26" ht="123" customHeight="1" x14ac:dyDescent="0.25">
      <c r="A138" s="17">
        <v>133</v>
      </c>
      <c r="B138" s="49" t="s">
        <v>1243</v>
      </c>
      <c r="C138" s="174" t="s">
        <v>1244</v>
      </c>
      <c r="D138" s="286" t="s">
        <v>1245</v>
      </c>
      <c r="E138" s="286" t="s">
        <v>1246</v>
      </c>
      <c r="F138" s="18" t="s">
        <v>1271</v>
      </c>
      <c r="G138" s="18" t="s">
        <v>1247</v>
      </c>
      <c r="H138" s="72">
        <v>100000000</v>
      </c>
      <c r="I138" s="16"/>
      <c r="J138" s="235">
        <v>85000000</v>
      </c>
      <c r="K138" s="6"/>
      <c r="L138" s="122" t="s">
        <v>1530</v>
      </c>
      <c r="M138" s="309">
        <v>64000000</v>
      </c>
      <c r="N138" s="313" t="s">
        <v>1513</v>
      </c>
      <c r="O138" s="337"/>
      <c r="P138" s="337"/>
      <c r="Q138" s="337"/>
      <c r="R138" s="6"/>
      <c r="S138" s="6"/>
      <c r="T138" s="6"/>
      <c r="U138" s="6"/>
      <c r="V138" s="6"/>
      <c r="W138" s="6"/>
      <c r="X138" s="6"/>
      <c r="Y138" s="6"/>
      <c r="Z138" s="6"/>
    </row>
    <row r="139" spans="1:26" ht="106.5" customHeight="1" x14ac:dyDescent="0.25">
      <c r="A139" s="17">
        <v>134</v>
      </c>
      <c r="B139" s="49"/>
      <c r="C139" s="174" t="s">
        <v>1248</v>
      </c>
      <c r="D139" s="286" t="s">
        <v>1249</v>
      </c>
      <c r="E139" s="286"/>
      <c r="F139" s="18" t="s">
        <v>1250</v>
      </c>
      <c r="G139" s="18" t="s">
        <v>1251</v>
      </c>
      <c r="H139" s="72">
        <v>15000000</v>
      </c>
      <c r="I139" s="16"/>
      <c r="J139" s="235">
        <v>13000000</v>
      </c>
      <c r="K139" s="6"/>
      <c r="L139" s="18" t="s">
        <v>1251</v>
      </c>
      <c r="M139" s="309">
        <v>13000000</v>
      </c>
      <c r="N139" s="313" t="s">
        <v>1514</v>
      </c>
      <c r="O139" s="337"/>
      <c r="P139" s="337"/>
      <c r="Q139" s="337"/>
      <c r="R139" s="6"/>
      <c r="S139" s="6"/>
      <c r="T139" s="6"/>
      <c r="U139" s="6"/>
      <c r="V139" s="6"/>
      <c r="W139" s="6"/>
      <c r="X139" s="6"/>
      <c r="Y139" s="6"/>
      <c r="Z139" s="6"/>
    </row>
    <row r="140" spans="1:26" ht="189.75" customHeight="1" x14ac:dyDescent="0.25">
      <c r="A140" s="17">
        <v>135</v>
      </c>
      <c r="B140" s="49"/>
      <c r="C140" s="174" t="s">
        <v>1252</v>
      </c>
      <c r="D140" s="286" t="s">
        <v>1253</v>
      </c>
      <c r="E140" s="286" t="s">
        <v>646</v>
      </c>
      <c r="F140" s="18" t="s">
        <v>1254</v>
      </c>
      <c r="G140" s="18" t="s">
        <v>1255</v>
      </c>
      <c r="H140" s="72">
        <v>20000000</v>
      </c>
      <c r="I140" s="16"/>
      <c r="J140" s="235">
        <v>17000000</v>
      </c>
      <c r="K140" s="6"/>
      <c r="L140" s="19" t="s">
        <v>1515</v>
      </c>
      <c r="M140" s="309">
        <v>17000000</v>
      </c>
      <c r="N140" s="313" t="s">
        <v>1516</v>
      </c>
      <c r="O140" s="337"/>
      <c r="P140" s="337"/>
      <c r="Q140" s="337"/>
      <c r="R140" s="6"/>
      <c r="S140" s="6"/>
      <c r="T140" s="6"/>
      <c r="U140" s="6"/>
      <c r="V140" s="6"/>
      <c r="W140" s="6"/>
      <c r="X140" s="6"/>
      <c r="Y140" s="6"/>
      <c r="Z140" s="6"/>
    </row>
    <row r="141" spans="1:26" ht="50.25" customHeight="1" x14ac:dyDescent="0.25">
      <c r="A141" s="17">
        <v>136</v>
      </c>
      <c r="B141" s="49"/>
      <c r="C141" s="174" t="s">
        <v>1256</v>
      </c>
      <c r="D141" s="286" t="s">
        <v>1257</v>
      </c>
      <c r="E141" s="174" t="s">
        <v>1258</v>
      </c>
      <c r="F141" s="18" t="s">
        <v>1259</v>
      </c>
      <c r="G141" s="18" t="s">
        <v>1260</v>
      </c>
      <c r="H141" s="72">
        <v>35000000</v>
      </c>
      <c r="I141" s="16"/>
      <c r="J141" s="235">
        <v>30000000</v>
      </c>
      <c r="K141" s="6"/>
      <c r="L141" s="122" t="s">
        <v>1517</v>
      </c>
      <c r="M141" s="309">
        <v>30000000</v>
      </c>
      <c r="N141" s="313" t="s">
        <v>1518</v>
      </c>
      <c r="O141" s="337"/>
      <c r="P141" s="337"/>
      <c r="Q141" s="337"/>
      <c r="R141" s="6"/>
      <c r="S141" s="6"/>
      <c r="T141" s="6"/>
      <c r="U141" s="6"/>
      <c r="V141" s="6"/>
      <c r="W141" s="6"/>
      <c r="X141" s="6"/>
      <c r="Y141" s="6"/>
      <c r="Z141" s="6"/>
    </row>
    <row r="142" spans="1:26" ht="204" customHeight="1" x14ac:dyDescent="0.25">
      <c r="A142" s="17">
        <v>137</v>
      </c>
      <c r="B142" s="49"/>
      <c r="C142" s="174" t="s">
        <v>1261</v>
      </c>
      <c r="D142" s="286" t="s">
        <v>1262</v>
      </c>
      <c r="E142" s="174" t="s">
        <v>1263</v>
      </c>
      <c r="F142" s="18" t="s">
        <v>1285</v>
      </c>
      <c r="G142" s="18" t="s">
        <v>1264</v>
      </c>
      <c r="H142" s="72">
        <v>20000000</v>
      </c>
      <c r="I142" s="16"/>
      <c r="J142" s="235">
        <v>17000000</v>
      </c>
      <c r="K142" s="6"/>
      <c r="L142" s="122" t="s">
        <v>1519</v>
      </c>
      <c r="M142" s="309">
        <v>17000000</v>
      </c>
      <c r="N142" s="313" t="s">
        <v>1520</v>
      </c>
      <c r="O142" s="337"/>
      <c r="P142" s="337"/>
      <c r="Q142" s="337"/>
      <c r="R142" s="6"/>
      <c r="S142" s="6"/>
      <c r="T142" s="6"/>
      <c r="U142" s="6"/>
      <c r="V142" s="6"/>
      <c r="W142" s="6"/>
      <c r="X142" s="6"/>
      <c r="Y142" s="6"/>
      <c r="Z142" s="6"/>
    </row>
    <row r="143" spans="1:26" ht="253.5" customHeight="1" x14ac:dyDescent="0.25">
      <c r="A143" s="17">
        <v>138</v>
      </c>
      <c r="B143" s="212"/>
      <c r="C143" s="287" t="s">
        <v>1265</v>
      </c>
      <c r="D143" s="288" t="s">
        <v>1266</v>
      </c>
      <c r="E143" s="287" t="s">
        <v>1267</v>
      </c>
      <c r="F143" s="213" t="s">
        <v>1268</v>
      </c>
      <c r="G143" s="215" t="s">
        <v>1269</v>
      </c>
      <c r="H143" s="216">
        <v>50000000</v>
      </c>
      <c r="I143" s="217"/>
      <c r="J143" s="235">
        <v>42000000</v>
      </c>
      <c r="K143" s="6"/>
      <c r="L143" s="122" t="s">
        <v>1521</v>
      </c>
      <c r="M143" s="309">
        <v>42000000</v>
      </c>
      <c r="N143" s="313" t="s">
        <v>1522</v>
      </c>
      <c r="O143" s="337"/>
      <c r="P143" s="337"/>
      <c r="Q143" s="337"/>
      <c r="R143" s="6"/>
      <c r="S143" s="6"/>
      <c r="T143" s="6"/>
      <c r="U143" s="6"/>
      <c r="V143" s="6"/>
      <c r="W143" s="6"/>
      <c r="X143" s="6"/>
      <c r="Y143" s="6"/>
      <c r="Z143" s="6"/>
    </row>
    <row r="144" spans="1:26" ht="93" customHeight="1" x14ac:dyDescent="0.25">
      <c r="A144" s="17">
        <v>139</v>
      </c>
      <c r="B144" s="205"/>
      <c r="C144" s="280" t="s">
        <v>1098</v>
      </c>
      <c r="D144" s="280" t="s">
        <v>1099</v>
      </c>
      <c r="E144" s="205" t="s">
        <v>1100</v>
      </c>
      <c r="F144" s="205" t="s">
        <v>1101</v>
      </c>
      <c r="G144" s="205" t="s">
        <v>1102</v>
      </c>
      <c r="H144" s="206">
        <v>120000000</v>
      </c>
      <c r="I144" s="207"/>
      <c r="J144" s="235">
        <v>102000000</v>
      </c>
      <c r="K144" s="6"/>
      <c r="L144" s="205" t="s">
        <v>1446</v>
      </c>
      <c r="M144" s="309">
        <v>102000000</v>
      </c>
      <c r="N144" s="58" t="s">
        <v>1447</v>
      </c>
      <c r="O144" s="337">
        <v>5</v>
      </c>
      <c r="P144" s="337" t="s">
        <v>1626</v>
      </c>
      <c r="Q144" s="337" t="s">
        <v>1624</v>
      </c>
      <c r="R144" s="6"/>
      <c r="S144" s="6"/>
      <c r="T144" s="6"/>
      <c r="U144" s="6"/>
      <c r="V144" s="6"/>
      <c r="W144" s="6"/>
      <c r="X144" s="6"/>
      <c r="Y144" s="6"/>
      <c r="Z144" s="6"/>
    </row>
    <row r="145" spans="1:26" ht="63" customHeight="1" x14ac:dyDescent="0.25">
      <c r="A145" s="17">
        <v>140</v>
      </c>
      <c r="B145" s="205"/>
      <c r="C145" s="280" t="s">
        <v>1103</v>
      </c>
      <c r="D145" s="280" t="s">
        <v>1104</v>
      </c>
      <c r="E145" s="205" t="s">
        <v>1105</v>
      </c>
      <c r="F145" s="205" t="s">
        <v>1106</v>
      </c>
      <c r="G145" s="205" t="s">
        <v>1107</v>
      </c>
      <c r="H145" s="206">
        <v>100000000</v>
      </c>
      <c r="I145" s="207"/>
      <c r="J145" s="235">
        <v>85000000</v>
      </c>
      <c r="K145" s="6"/>
      <c r="L145" s="205" t="s">
        <v>1102</v>
      </c>
      <c r="M145" s="309">
        <v>102000000</v>
      </c>
      <c r="N145" s="58" t="s">
        <v>1445</v>
      </c>
      <c r="O145" s="337">
        <v>5</v>
      </c>
      <c r="P145" s="337" t="s">
        <v>1626</v>
      </c>
      <c r="Q145" s="337" t="s">
        <v>1624</v>
      </c>
      <c r="R145" s="6"/>
      <c r="S145" s="6"/>
      <c r="T145" s="6"/>
      <c r="U145" s="6"/>
      <c r="V145" s="6"/>
      <c r="W145" s="6"/>
      <c r="X145" s="6"/>
      <c r="Y145" s="6"/>
      <c r="Z145" s="6"/>
    </row>
    <row r="146" spans="1:26" ht="51" customHeight="1" x14ac:dyDescent="0.25">
      <c r="A146" s="17">
        <v>141</v>
      </c>
      <c r="B146" s="205"/>
      <c r="C146" s="280" t="s">
        <v>1108</v>
      </c>
      <c r="D146" s="280" t="s">
        <v>1109</v>
      </c>
      <c r="E146" s="205" t="s">
        <v>1110</v>
      </c>
      <c r="F146" s="205" t="s">
        <v>1111</v>
      </c>
      <c r="G146" s="205" t="s">
        <v>1112</v>
      </c>
      <c r="H146" s="206">
        <v>23000000</v>
      </c>
      <c r="I146" s="207"/>
      <c r="J146" s="235">
        <v>19000000</v>
      </c>
      <c r="K146" s="6"/>
      <c r="L146" s="205" t="s">
        <v>1443</v>
      </c>
      <c r="M146" s="309">
        <v>17000000</v>
      </c>
      <c r="N146" s="58" t="s">
        <v>1444</v>
      </c>
      <c r="O146" s="337">
        <v>5</v>
      </c>
      <c r="P146" s="337" t="s">
        <v>1626</v>
      </c>
      <c r="Q146" s="337" t="s">
        <v>1624</v>
      </c>
      <c r="R146" s="6"/>
      <c r="S146" s="6"/>
      <c r="T146" s="6"/>
      <c r="U146" s="6"/>
      <c r="V146" s="6"/>
      <c r="W146" s="6"/>
      <c r="X146" s="6"/>
      <c r="Y146" s="6"/>
      <c r="Z146" s="6"/>
    </row>
    <row r="147" spans="1:26" ht="60" customHeight="1" x14ac:dyDescent="0.25">
      <c r="A147" s="17">
        <v>142</v>
      </c>
      <c r="B147" s="205"/>
      <c r="C147" s="280" t="s">
        <v>1113</v>
      </c>
      <c r="D147" s="280" t="s">
        <v>1114</v>
      </c>
      <c r="E147" s="205" t="s">
        <v>1115</v>
      </c>
      <c r="F147" s="205" t="s">
        <v>1116</v>
      </c>
      <c r="G147" s="205" t="s">
        <v>1117</v>
      </c>
      <c r="H147" s="206">
        <v>100000000</v>
      </c>
      <c r="I147" s="207"/>
      <c r="J147" s="235">
        <v>85000000</v>
      </c>
      <c r="K147" s="6"/>
      <c r="L147" s="205" t="s">
        <v>1117</v>
      </c>
      <c r="M147" s="309">
        <v>85000000</v>
      </c>
      <c r="N147" s="58" t="s">
        <v>1442</v>
      </c>
      <c r="O147" s="337">
        <v>5</v>
      </c>
      <c r="P147" s="337" t="s">
        <v>1626</v>
      </c>
      <c r="Q147" s="337" t="s">
        <v>1624</v>
      </c>
      <c r="R147" s="6"/>
      <c r="S147" s="6"/>
      <c r="T147" s="6"/>
      <c r="U147" s="6"/>
      <c r="V147" s="6"/>
      <c r="W147" s="6"/>
      <c r="X147" s="6"/>
      <c r="Y147" s="6"/>
      <c r="Z147" s="6"/>
    </row>
    <row r="148" spans="1:26" ht="141" customHeight="1" x14ac:dyDescent="0.25">
      <c r="A148" s="17">
        <v>143</v>
      </c>
      <c r="B148" s="205"/>
      <c r="C148" s="280" t="s">
        <v>1118</v>
      </c>
      <c r="D148" s="280" t="s">
        <v>1119</v>
      </c>
      <c r="E148" s="205" t="s">
        <v>1120</v>
      </c>
      <c r="F148" s="205" t="s">
        <v>1121</v>
      </c>
      <c r="G148" s="205" t="s">
        <v>1122</v>
      </c>
      <c r="H148" s="206">
        <v>20000000</v>
      </c>
      <c r="I148" s="207"/>
      <c r="J148" s="235">
        <v>17000000</v>
      </c>
      <c r="K148" s="6"/>
      <c r="L148" s="205" t="s">
        <v>1440</v>
      </c>
      <c r="M148" s="309">
        <v>17000000</v>
      </c>
      <c r="N148" s="58" t="s">
        <v>1441</v>
      </c>
      <c r="O148" s="337">
        <v>5</v>
      </c>
      <c r="P148" s="337" t="s">
        <v>1626</v>
      </c>
      <c r="Q148" s="337" t="s">
        <v>1624</v>
      </c>
      <c r="R148" s="6"/>
      <c r="S148" s="6"/>
      <c r="T148" s="6"/>
      <c r="U148" s="6"/>
      <c r="V148" s="6"/>
      <c r="W148" s="6"/>
      <c r="X148" s="6"/>
      <c r="Y148" s="6"/>
      <c r="Z148" s="6"/>
    </row>
    <row r="149" spans="1:26" ht="85.5" customHeight="1" x14ac:dyDescent="0.25">
      <c r="A149" s="17">
        <v>144</v>
      </c>
      <c r="B149" s="205"/>
      <c r="C149" s="280" t="s">
        <v>1123</v>
      </c>
      <c r="D149" s="280" t="s">
        <v>1124</v>
      </c>
      <c r="E149" s="205" t="s">
        <v>1284</v>
      </c>
      <c r="F149" s="205" t="s">
        <v>1125</v>
      </c>
      <c r="G149" s="205" t="s">
        <v>1126</v>
      </c>
      <c r="H149" s="206">
        <v>120000000</v>
      </c>
      <c r="I149" s="207"/>
      <c r="J149" s="235">
        <v>102000000</v>
      </c>
      <c r="K149" s="6"/>
      <c r="L149" s="122" t="s">
        <v>1439</v>
      </c>
      <c r="M149" s="309">
        <v>102000000</v>
      </c>
      <c r="N149" s="58" t="s">
        <v>1437</v>
      </c>
      <c r="O149" s="337">
        <v>5</v>
      </c>
      <c r="P149" s="337" t="s">
        <v>1626</v>
      </c>
      <c r="Q149" s="337" t="s">
        <v>1624</v>
      </c>
      <c r="R149" s="6"/>
      <c r="S149" s="6"/>
      <c r="T149" s="6"/>
      <c r="U149" s="6"/>
      <c r="V149" s="6"/>
      <c r="W149" s="6"/>
      <c r="X149" s="6"/>
      <c r="Y149" s="6"/>
      <c r="Z149" s="6"/>
    </row>
    <row r="150" spans="1:26" ht="128.25" customHeight="1" x14ac:dyDescent="0.25">
      <c r="A150" s="17">
        <v>145</v>
      </c>
      <c r="B150" s="205"/>
      <c r="C150" s="280" t="s">
        <v>1127</v>
      </c>
      <c r="D150" s="280" t="s">
        <v>1128</v>
      </c>
      <c r="E150" s="205" t="s">
        <v>1282</v>
      </c>
      <c r="F150" s="205" t="s">
        <v>1193</v>
      </c>
      <c r="G150" s="205" t="s">
        <v>1129</v>
      </c>
      <c r="H150" s="206">
        <v>50000000</v>
      </c>
      <c r="I150" s="207"/>
      <c r="J150" s="235">
        <v>50000000</v>
      </c>
      <c r="K150" s="6"/>
      <c r="L150" s="205" t="s">
        <v>1438</v>
      </c>
      <c r="M150" s="309">
        <v>42000000</v>
      </c>
      <c r="N150" s="58" t="s">
        <v>1437</v>
      </c>
      <c r="O150" s="337">
        <v>5</v>
      </c>
      <c r="P150" s="337" t="s">
        <v>1626</v>
      </c>
      <c r="Q150" s="337" t="s">
        <v>1624</v>
      </c>
      <c r="R150" s="6"/>
      <c r="S150" s="6"/>
      <c r="T150" s="6"/>
      <c r="U150" s="6"/>
      <c r="V150" s="6"/>
      <c r="W150" s="6"/>
      <c r="X150" s="6"/>
      <c r="Y150" s="6"/>
      <c r="Z150" s="6"/>
    </row>
    <row r="151" spans="1:26" ht="90" customHeight="1" x14ac:dyDescent="0.25">
      <c r="A151" s="17">
        <v>146</v>
      </c>
      <c r="B151" s="205"/>
      <c r="C151" s="280" t="s">
        <v>1130</v>
      </c>
      <c r="D151" s="280" t="s">
        <v>1131</v>
      </c>
      <c r="E151" s="205" t="s">
        <v>1283</v>
      </c>
      <c r="F151" s="205" t="s">
        <v>1132</v>
      </c>
      <c r="G151" s="205" t="s">
        <v>543</v>
      </c>
      <c r="H151" s="206">
        <v>75000000</v>
      </c>
      <c r="I151" s="207"/>
      <c r="J151" s="235">
        <v>64000000</v>
      </c>
      <c r="K151" s="6"/>
      <c r="L151" s="122" t="s">
        <v>1618</v>
      </c>
      <c r="M151" s="309">
        <v>64000000</v>
      </c>
      <c r="N151" s="58"/>
      <c r="O151" s="337"/>
      <c r="P151" s="337"/>
      <c r="Q151" s="337"/>
      <c r="R151" s="6"/>
      <c r="S151" s="6"/>
      <c r="T151" s="6"/>
      <c r="U151" s="6"/>
      <c r="V151" s="6"/>
      <c r="W151" s="6"/>
      <c r="X151" s="6"/>
      <c r="Y151" s="6"/>
      <c r="Z151" s="6"/>
    </row>
    <row r="152" spans="1:26" ht="69.75" customHeight="1" x14ac:dyDescent="0.25">
      <c r="A152" s="17">
        <v>147</v>
      </c>
      <c r="B152" s="205"/>
      <c r="C152" s="280" t="s">
        <v>1133</v>
      </c>
      <c r="D152" s="280" t="s">
        <v>1134</v>
      </c>
      <c r="E152" s="205" t="s">
        <v>1135</v>
      </c>
      <c r="F152" s="205" t="s">
        <v>1136</v>
      </c>
      <c r="G152" s="205" t="s">
        <v>1137</v>
      </c>
      <c r="H152" s="206">
        <v>100000000</v>
      </c>
      <c r="I152" s="207"/>
      <c r="J152" s="235">
        <v>85000000</v>
      </c>
      <c r="K152" s="6"/>
      <c r="L152" s="205" t="s">
        <v>1614</v>
      </c>
      <c r="M152" s="309">
        <v>85000000</v>
      </c>
      <c r="N152" s="58"/>
      <c r="O152" s="337"/>
      <c r="P152" s="337"/>
      <c r="Q152" s="337"/>
      <c r="R152" s="6"/>
      <c r="S152" s="6"/>
      <c r="T152" s="6"/>
      <c r="U152" s="6"/>
      <c r="V152" s="6"/>
      <c r="W152" s="6"/>
      <c r="X152" s="6"/>
      <c r="Y152" s="6"/>
      <c r="Z152" s="6"/>
    </row>
    <row r="153" spans="1:26" ht="108" customHeight="1" x14ac:dyDescent="0.25">
      <c r="A153" s="17">
        <v>148</v>
      </c>
      <c r="B153" s="205"/>
      <c r="C153" s="280" t="s">
        <v>1138</v>
      </c>
      <c r="D153" s="280" t="s">
        <v>1139</v>
      </c>
      <c r="E153" s="205" t="s">
        <v>1140</v>
      </c>
      <c r="F153" s="205" t="s">
        <v>1194</v>
      </c>
      <c r="G153" s="205" t="s">
        <v>1141</v>
      </c>
      <c r="H153" s="206">
        <v>123000000</v>
      </c>
      <c r="I153" s="207"/>
      <c r="J153" s="235">
        <v>104000000</v>
      </c>
      <c r="K153" s="6"/>
      <c r="L153" s="122" t="s">
        <v>1615</v>
      </c>
      <c r="M153" s="309">
        <v>104000000</v>
      </c>
      <c r="N153" s="58"/>
      <c r="O153" s="337"/>
      <c r="P153" s="337"/>
      <c r="Q153" s="337"/>
      <c r="R153" s="6"/>
      <c r="S153" s="6"/>
      <c r="T153" s="6"/>
      <c r="U153" s="6"/>
      <c r="V153" s="6"/>
      <c r="W153" s="6"/>
      <c r="X153" s="6"/>
      <c r="Y153" s="6"/>
      <c r="Z153" s="6"/>
    </row>
    <row r="154" spans="1:26" ht="123" customHeight="1" x14ac:dyDescent="0.25">
      <c r="A154" s="17">
        <v>149</v>
      </c>
      <c r="B154" s="205"/>
      <c r="C154" s="280" t="s">
        <v>1142</v>
      </c>
      <c r="D154" s="280" t="s">
        <v>1143</v>
      </c>
      <c r="E154" s="205" t="s">
        <v>1109</v>
      </c>
      <c r="F154" s="205" t="s">
        <v>1144</v>
      </c>
      <c r="G154" s="205" t="s">
        <v>1145</v>
      </c>
      <c r="H154" s="206">
        <v>20000000</v>
      </c>
      <c r="I154" s="207"/>
      <c r="J154" s="235">
        <v>17000000</v>
      </c>
      <c r="K154" s="6"/>
      <c r="L154" s="205" t="s">
        <v>1145</v>
      </c>
      <c r="M154" s="309">
        <v>17000000</v>
      </c>
      <c r="N154" s="58" t="s">
        <v>1437</v>
      </c>
      <c r="O154" s="337">
        <v>5</v>
      </c>
      <c r="P154" s="337" t="s">
        <v>1626</v>
      </c>
      <c r="Q154" s="337" t="s">
        <v>1624</v>
      </c>
      <c r="R154" s="6"/>
      <c r="S154" s="6"/>
      <c r="T154" s="6"/>
      <c r="U154" s="6"/>
      <c r="V154" s="6"/>
      <c r="W154" s="6"/>
      <c r="X154" s="6"/>
      <c r="Y154" s="6"/>
      <c r="Z154" s="6"/>
    </row>
    <row r="155" spans="1:26" ht="54.75" customHeight="1" x14ac:dyDescent="0.25">
      <c r="A155" s="17">
        <v>150</v>
      </c>
      <c r="B155" s="205"/>
      <c r="C155" s="280" t="s">
        <v>1146</v>
      </c>
      <c r="D155" s="280" t="s">
        <v>1147</v>
      </c>
      <c r="E155" s="205" t="s">
        <v>1281</v>
      </c>
      <c r="F155" s="205" t="s">
        <v>1148</v>
      </c>
      <c r="G155" s="205" t="s">
        <v>1149</v>
      </c>
      <c r="H155" s="206">
        <v>120000000</v>
      </c>
      <c r="I155" s="207"/>
      <c r="J155" s="235">
        <v>102000000</v>
      </c>
      <c r="K155" s="6"/>
      <c r="L155" s="205" t="s">
        <v>1149</v>
      </c>
      <c r="M155" s="309">
        <v>102000000</v>
      </c>
      <c r="N155" s="58" t="s">
        <v>1437</v>
      </c>
      <c r="O155" s="337">
        <v>5</v>
      </c>
      <c r="P155" s="337" t="s">
        <v>1626</v>
      </c>
      <c r="Q155" s="337" t="s">
        <v>1624</v>
      </c>
      <c r="R155" s="6"/>
      <c r="S155" s="6"/>
      <c r="T155" s="6"/>
      <c r="U155" s="6"/>
      <c r="V155" s="6"/>
      <c r="W155" s="6"/>
      <c r="X155" s="6"/>
      <c r="Y155" s="6"/>
      <c r="Z155" s="6"/>
    </row>
    <row r="156" spans="1:26" ht="81.75" customHeight="1" x14ac:dyDescent="0.25">
      <c r="A156" s="17">
        <v>151</v>
      </c>
      <c r="B156" s="205"/>
      <c r="C156" s="280" t="s">
        <v>1150</v>
      </c>
      <c r="D156" s="280" t="s">
        <v>1151</v>
      </c>
      <c r="E156" s="205" t="s">
        <v>1280</v>
      </c>
      <c r="F156" s="205" t="s">
        <v>1152</v>
      </c>
      <c r="G156" s="205" t="s">
        <v>1153</v>
      </c>
      <c r="H156" s="206">
        <v>130000000</v>
      </c>
      <c r="I156" s="207"/>
      <c r="J156" s="235">
        <v>102000000</v>
      </c>
      <c r="K156" s="6"/>
      <c r="L156" s="205" t="s">
        <v>1149</v>
      </c>
      <c r="M156" s="309">
        <v>102000000</v>
      </c>
      <c r="N156" s="58"/>
      <c r="O156" s="337"/>
      <c r="P156" s="337"/>
      <c r="Q156" s="337"/>
      <c r="R156" s="6"/>
      <c r="S156" s="6"/>
      <c r="T156" s="6"/>
      <c r="U156" s="6"/>
      <c r="V156" s="6"/>
      <c r="W156" s="6"/>
      <c r="X156" s="6"/>
      <c r="Y156" s="6"/>
      <c r="Z156" s="6"/>
    </row>
    <row r="157" spans="1:26" ht="75" customHeight="1" x14ac:dyDescent="0.25">
      <c r="A157" s="17">
        <v>152</v>
      </c>
      <c r="B157" s="205"/>
      <c r="C157" s="280" t="s">
        <v>1154</v>
      </c>
      <c r="D157" s="280" t="s">
        <v>1155</v>
      </c>
      <c r="E157" s="205" t="s">
        <v>1279</v>
      </c>
      <c r="F157" s="205" t="s">
        <v>1156</v>
      </c>
      <c r="G157" s="205" t="s">
        <v>1157</v>
      </c>
      <c r="H157" s="206">
        <v>100000000</v>
      </c>
      <c r="I157" s="207"/>
      <c r="J157" s="235">
        <v>85000000</v>
      </c>
      <c r="K157" s="6"/>
      <c r="L157" s="205" t="s">
        <v>1616</v>
      </c>
      <c r="M157" s="309">
        <v>64000000</v>
      </c>
      <c r="N157" s="58"/>
      <c r="O157" s="337"/>
      <c r="P157" s="337"/>
      <c r="Q157" s="337"/>
      <c r="R157" s="6"/>
      <c r="S157" s="6"/>
      <c r="T157" s="6"/>
      <c r="U157" s="6"/>
      <c r="V157" s="6"/>
      <c r="W157" s="6"/>
      <c r="X157" s="6"/>
      <c r="Y157" s="6"/>
      <c r="Z157" s="6"/>
    </row>
    <row r="158" spans="1:26" ht="61.5" customHeight="1" x14ac:dyDescent="0.25">
      <c r="A158" s="17">
        <v>153</v>
      </c>
      <c r="B158" s="205"/>
      <c r="C158" s="280" t="s">
        <v>1158</v>
      </c>
      <c r="D158" s="280" t="s">
        <v>1159</v>
      </c>
      <c r="E158" s="205" t="s">
        <v>1278</v>
      </c>
      <c r="F158" s="205" t="s">
        <v>1160</v>
      </c>
      <c r="G158" s="205" t="s">
        <v>1157</v>
      </c>
      <c r="H158" s="206">
        <v>100000000</v>
      </c>
      <c r="I158" s="207"/>
      <c r="J158" s="235">
        <v>85000000</v>
      </c>
      <c r="K158" s="6"/>
      <c r="L158" s="205" t="s">
        <v>1617</v>
      </c>
      <c r="M158" s="309">
        <v>85000000</v>
      </c>
      <c r="N158" s="58"/>
      <c r="O158" s="337"/>
      <c r="P158" s="337"/>
      <c r="Q158" s="337"/>
      <c r="R158" s="6"/>
      <c r="S158" s="6"/>
      <c r="T158" s="6"/>
      <c r="U158" s="6"/>
      <c r="V158" s="6"/>
      <c r="W158" s="6"/>
      <c r="X158" s="6"/>
      <c r="Y158" s="6"/>
      <c r="Z158" s="6"/>
    </row>
    <row r="159" spans="1:26" ht="92.25" customHeight="1" x14ac:dyDescent="0.25">
      <c r="A159" s="17">
        <v>154</v>
      </c>
      <c r="B159" s="205"/>
      <c r="C159" s="280" t="s">
        <v>1161</v>
      </c>
      <c r="D159" s="280" t="s">
        <v>1162</v>
      </c>
      <c r="E159" s="205" t="s">
        <v>1277</v>
      </c>
      <c r="F159" s="205" t="s">
        <v>1195</v>
      </c>
      <c r="G159" s="205" t="s">
        <v>1163</v>
      </c>
      <c r="H159" s="206">
        <v>20000000</v>
      </c>
      <c r="I159" s="207"/>
      <c r="J159" s="235">
        <v>17000000</v>
      </c>
      <c r="K159" s="6"/>
      <c r="L159" s="205" t="s">
        <v>1163</v>
      </c>
      <c r="M159" s="309">
        <v>17000000</v>
      </c>
      <c r="N159" s="58" t="s">
        <v>1436</v>
      </c>
      <c r="O159" s="337">
        <v>5</v>
      </c>
      <c r="P159" s="337" t="s">
        <v>1626</v>
      </c>
      <c r="Q159" s="337" t="s">
        <v>1624</v>
      </c>
      <c r="R159" s="6"/>
      <c r="S159" s="6"/>
      <c r="T159" s="6"/>
      <c r="U159" s="6"/>
      <c r="V159" s="6"/>
      <c r="W159" s="6"/>
      <c r="X159" s="6"/>
      <c r="Y159" s="6"/>
      <c r="Z159" s="6"/>
    </row>
    <row r="160" spans="1:26" ht="60.75" customHeight="1" x14ac:dyDescent="0.25">
      <c r="A160" s="17">
        <v>155</v>
      </c>
      <c r="B160" s="205"/>
      <c r="C160" s="280" t="s">
        <v>1164</v>
      </c>
      <c r="D160" s="280" t="s">
        <v>1165</v>
      </c>
      <c r="E160" s="205" t="s">
        <v>1276</v>
      </c>
      <c r="F160" s="205" t="s">
        <v>1166</v>
      </c>
      <c r="G160" s="205" t="s">
        <v>1167</v>
      </c>
      <c r="H160" s="206">
        <v>120000000</v>
      </c>
      <c r="I160" s="207"/>
      <c r="J160" s="235">
        <v>102000000</v>
      </c>
      <c r="K160" s="6"/>
      <c r="L160" s="205" t="s">
        <v>1167</v>
      </c>
      <c r="M160" s="309">
        <v>102000000</v>
      </c>
      <c r="N160" s="58" t="s">
        <v>1435</v>
      </c>
      <c r="O160" s="337">
        <v>5</v>
      </c>
      <c r="P160" s="337" t="s">
        <v>1626</v>
      </c>
      <c r="Q160" s="337" t="s">
        <v>1624</v>
      </c>
      <c r="R160" s="6"/>
      <c r="S160" s="6"/>
      <c r="T160" s="6"/>
      <c r="U160" s="6"/>
      <c r="V160" s="6"/>
      <c r="W160" s="6"/>
      <c r="X160" s="6"/>
      <c r="Y160" s="6"/>
      <c r="Z160" s="6"/>
    </row>
    <row r="161" spans="1:26" ht="94.5" customHeight="1" x14ac:dyDescent="0.25">
      <c r="A161" s="17">
        <v>156</v>
      </c>
      <c r="B161" s="205"/>
      <c r="C161" s="280" t="s">
        <v>1201</v>
      </c>
      <c r="D161" s="280" t="s">
        <v>1168</v>
      </c>
      <c r="E161" s="205" t="s">
        <v>1155</v>
      </c>
      <c r="F161" s="208" t="s">
        <v>1169</v>
      </c>
      <c r="G161" s="205" t="s">
        <v>1170</v>
      </c>
      <c r="H161" s="206">
        <v>20000000</v>
      </c>
      <c r="I161" s="207"/>
      <c r="J161" s="235">
        <v>17000000</v>
      </c>
      <c r="K161" s="6"/>
      <c r="L161" s="205" t="s">
        <v>1178</v>
      </c>
      <c r="M161" s="309">
        <v>17000000</v>
      </c>
      <c r="N161" s="58"/>
      <c r="O161" s="337"/>
      <c r="P161" s="337"/>
      <c r="Q161" s="337"/>
      <c r="R161" s="6"/>
      <c r="S161" s="6"/>
      <c r="T161" s="6"/>
      <c r="U161" s="6"/>
      <c r="V161" s="6"/>
      <c r="W161" s="6"/>
      <c r="X161" s="6"/>
      <c r="Y161" s="6"/>
      <c r="Z161" s="6"/>
    </row>
    <row r="162" spans="1:26" ht="66" customHeight="1" x14ac:dyDescent="0.25">
      <c r="A162" s="17">
        <v>157</v>
      </c>
      <c r="B162" s="205"/>
      <c r="C162" s="280" t="s">
        <v>1202</v>
      </c>
      <c r="D162" s="280" t="s">
        <v>1171</v>
      </c>
      <c r="E162" s="205" t="s">
        <v>1134</v>
      </c>
      <c r="F162" s="205" t="s">
        <v>1172</v>
      </c>
      <c r="G162" s="205" t="s">
        <v>1170</v>
      </c>
      <c r="H162" s="206">
        <v>20000000</v>
      </c>
      <c r="I162" s="207"/>
      <c r="J162" s="235">
        <v>17000000</v>
      </c>
      <c r="K162" s="6"/>
      <c r="L162" s="122" t="s">
        <v>1620</v>
      </c>
      <c r="M162" s="309">
        <v>13000000</v>
      </c>
      <c r="N162" s="58"/>
      <c r="O162" s="337"/>
      <c r="P162" s="337"/>
      <c r="Q162" s="337"/>
      <c r="R162" s="6"/>
      <c r="S162" s="6"/>
      <c r="T162" s="6"/>
      <c r="U162" s="6"/>
      <c r="V162" s="6"/>
      <c r="W162" s="6"/>
      <c r="X162" s="6"/>
      <c r="Y162" s="6"/>
      <c r="Z162" s="6"/>
    </row>
    <row r="163" spans="1:26" ht="69.75" customHeight="1" x14ac:dyDescent="0.25">
      <c r="A163" s="17">
        <v>158</v>
      </c>
      <c r="B163" s="205"/>
      <c r="C163" s="280" t="s">
        <v>1433</v>
      </c>
      <c r="D163" s="280" t="s">
        <v>1173</v>
      </c>
      <c r="E163" s="205" t="s">
        <v>1272</v>
      </c>
      <c r="F163" s="205" t="s">
        <v>1174</v>
      </c>
      <c r="G163" s="205" t="s">
        <v>1175</v>
      </c>
      <c r="H163" s="206">
        <v>120000000</v>
      </c>
      <c r="I163" s="207"/>
      <c r="J163" s="235">
        <v>102000000</v>
      </c>
      <c r="K163" s="6"/>
      <c r="L163" s="205" t="s">
        <v>1167</v>
      </c>
      <c r="M163" s="309">
        <v>102000000</v>
      </c>
      <c r="N163" s="58" t="s">
        <v>1434</v>
      </c>
      <c r="O163" s="337">
        <v>5</v>
      </c>
      <c r="P163" s="337" t="s">
        <v>1626</v>
      </c>
      <c r="Q163" s="337" t="s">
        <v>1624</v>
      </c>
      <c r="R163" s="6"/>
      <c r="S163" s="6"/>
      <c r="T163" s="6"/>
      <c r="U163" s="6"/>
      <c r="V163" s="6"/>
      <c r="W163" s="6"/>
      <c r="X163" s="6"/>
      <c r="Y163" s="6"/>
      <c r="Z163" s="6"/>
    </row>
    <row r="164" spans="1:26" ht="121.5" customHeight="1" x14ac:dyDescent="0.25">
      <c r="A164" s="17">
        <v>159</v>
      </c>
      <c r="B164" s="205"/>
      <c r="C164" s="280" t="s">
        <v>1176</v>
      </c>
      <c r="D164" s="280" t="s">
        <v>1177</v>
      </c>
      <c r="E164" s="205" t="s">
        <v>1199</v>
      </c>
      <c r="F164" s="205" t="s">
        <v>1196</v>
      </c>
      <c r="G164" s="205" t="s">
        <v>1178</v>
      </c>
      <c r="H164" s="206">
        <v>20000000</v>
      </c>
      <c r="I164" s="207"/>
      <c r="J164" s="235">
        <v>17000000</v>
      </c>
      <c r="K164" s="6"/>
      <c r="L164" s="205" t="s">
        <v>1178</v>
      </c>
      <c r="M164" s="309">
        <v>17000000</v>
      </c>
      <c r="N164" s="58"/>
      <c r="O164" s="337"/>
      <c r="P164" s="337"/>
      <c r="Q164" s="337"/>
      <c r="R164" s="6"/>
      <c r="S164" s="6"/>
      <c r="T164" s="6"/>
      <c r="U164" s="6"/>
      <c r="V164" s="6"/>
      <c r="W164" s="6"/>
      <c r="X164" s="6"/>
      <c r="Y164" s="6"/>
      <c r="Z164" s="6"/>
    </row>
    <row r="165" spans="1:26" ht="62.25" customHeight="1" x14ac:dyDescent="0.25">
      <c r="A165" s="17">
        <v>160</v>
      </c>
      <c r="B165" s="205"/>
      <c r="C165" s="280" t="s">
        <v>1179</v>
      </c>
      <c r="D165" s="280" t="s">
        <v>1110</v>
      </c>
      <c r="E165" s="205" t="s">
        <v>1180</v>
      </c>
      <c r="F165" s="205" t="s">
        <v>1181</v>
      </c>
      <c r="G165" s="205" t="s">
        <v>1182</v>
      </c>
      <c r="H165" s="206">
        <v>20000000</v>
      </c>
      <c r="I165" s="207"/>
      <c r="J165" s="235">
        <v>17000000</v>
      </c>
      <c r="K165" s="6"/>
      <c r="L165" s="205" t="s">
        <v>1182</v>
      </c>
      <c r="M165" s="309">
        <v>17000000</v>
      </c>
      <c r="N165" s="58"/>
      <c r="O165" s="337"/>
      <c r="P165" s="337"/>
      <c r="Q165" s="337"/>
      <c r="R165" s="6"/>
      <c r="S165" s="6"/>
      <c r="T165" s="6"/>
      <c r="U165" s="6"/>
      <c r="V165" s="6"/>
      <c r="W165" s="6"/>
      <c r="X165" s="6"/>
      <c r="Y165" s="6"/>
      <c r="Z165" s="6"/>
    </row>
    <row r="166" spans="1:26" ht="75.75" customHeight="1" x14ac:dyDescent="0.25">
      <c r="A166" s="17">
        <v>161</v>
      </c>
      <c r="B166" s="205"/>
      <c r="C166" s="280" t="s">
        <v>1183</v>
      </c>
      <c r="D166" s="280" t="s">
        <v>1274</v>
      </c>
      <c r="E166" s="205" t="s">
        <v>1273</v>
      </c>
      <c r="F166" s="205" t="s">
        <v>1197</v>
      </c>
      <c r="G166" s="205" t="s">
        <v>1184</v>
      </c>
      <c r="H166" s="206">
        <v>50000000</v>
      </c>
      <c r="I166" s="207"/>
      <c r="J166" s="235">
        <v>42000000</v>
      </c>
      <c r="K166" s="6"/>
      <c r="L166" s="205" t="s">
        <v>1184</v>
      </c>
      <c r="M166" s="309">
        <v>42000000</v>
      </c>
      <c r="N166" s="58"/>
      <c r="O166" s="337"/>
      <c r="P166" s="337"/>
      <c r="Q166" s="337"/>
      <c r="R166" s="6"/>
      <c r="S166" s="6"/>
      <c r="T166" s="6"/>
      <c r="U166" s="6"/>
      <c r="V166" s="6"/>
      <c r="W166" s="6"/>
      <c r="X166" s="6"/>
      <c r="Y166" s="6"/>
      <c r="Z166" s="6"/>
    </row>
    <row r="167" spans="1:26" ht="72.75" customHeight="1" x14ac:dyDescent="0.25">
      <c r="A167" s="17">
        <v>162</v>
      </c>
      <c r="B167" s="205"/>
      <c r="C167" s="280" t="s">
        <v>1185</v>
      </c>
      <c r="D167" s="280" t="s">
        <v>1186</v>
      </c>
      <c r="E167" s="205" t="s">
        <v>1275</v>
      </c>
      <c r="F167" s="205" t="s">
        <v>1198</v>
      </c>
      <c r="G167" s="205" t="s">
        <v>1187</v>
      </c>
      <c r="H167" s="206">
        <v>100000000</v>
      </c>
      <c r="I167" s="207"/>
      <c r="J167" s="235">
        <v>85000000</v>
      </c>
      <c r="K167" s="6"/>
      <c r="L167" s="205" t="s">
        <v>1619</v>
      </c>
      <c r="M167" s="309">
        <v>85000000</v>
      </c>
      <c r="N167" s="58"/>
      <c r="O167" s="337"/>
      <c r="P167" s="337"/>
      <c r="Q167" s="337"/>
      <c r="R167" s="6"/>
      <c r="S167" s="6"/>
      <c r="T167" s="6"/>
      <c r="U167" s="6"/>
      <c r="V167" s="6"/>
      <c r="W167" s="6"/>
      <c r="X167" s="6"/>
      <c r="Y167" s="6"/>
      <c r="Z167" s="6"/>
    </row>
    <row r="168" spans="1:26" ht="68.25" customHeight="1" x14ac:dyDescent="0.25">
      <c r="A168" s="17">
        <v>163</v>
      </c>
      <c r="B168" s="205"/>
      <c r="C168" s="280" t="s">
        <v>1188</v>
      </c>
      <c r="D168" s="280" t="s">
        <v>1189</v>
      </c>
      <c r="E168" s="205" t="s">
        <v>1200</v>
      </c>
      <c r="F168" s="205" t="s">
        <v>1190</v>
      </c>
      <c r="G168" s="205" t="s">
        <v>1191</v>
      </c>
      <c r="H168" s="206">
        <v>100000000</v>
      </c>
      <c r="I168" s="207"/>
      <c r="J168" s="235">
        <v>85000000</v>
      </c>
      <c r="K168" s="6"/>
      <c r="L168" s="205" t="s">
        <v>1448</v>
      </c>
      <c r="M168" s="309">
        <v>87000000</v>
      </c>
      <c r="N168" s="58" t="s">
        <v>1449</v>
      </c>
      <c r="O168" s="337">
        <v>5</v>
      </c>
      <c r="P168" s="337" t="s">
        <v>1626</v>
      </c>
      <c r="Q168" s="337" t="s">
        <v>1624</v>
      </c>
      <c r="R168" s="6"/>
      <c r="S168" s="6"/>
      <c r="T168" s="6"/>
      <c r="U168" s="6"/>
      <c r="V168" s="6"/>
      <c r="W168" s="6"/>
      <c r="X168" s="6"/>
      <c r="Y168" s="6"/>
      <c r="Z168" s="6"/>
    </row>
    <row r="169" spans="1:26" ht="60.75" customHeight="1" x14ac:dyDescent="0.25">
      <c r="A169" s="17">
        <v>164</v>
      </c>
      <c r="B169" s="225"/>
      <c r="C169" s="273" t="s">
        <v>1304</v>
      </c>
      <c r="D169" s="273" t="s">
        <v>1305</v>
      </c>
      <c r="E169" s="274" t="s">
        <v>1308</v>
      </c>
      <c r="F169" s="226" t="s">
        <v>1306</v>
      </c>
      <c r="G169" s="205" t="s">
        <v>1307</v>
      </c>
      <c r="H169" s="206">
        <v>100000000</v>
      </c>
      <c r="I169" s="207"/>
      <c r="J169" s="235">
        <v>85000000</v>
      </c>
      <c r="K169" s="6"/>
      <c r="L169" s="205" t="s">
        <v>1307</v>
      </c>
      <c r="M169" s="309">
        <v>102000000</v>
      </c>
      <c r="N169" s="58" t="s">
        <v>1565</v>
      </c>
      <c r="O169" s="337"/>
      <c r="P169" s="337"/>
      <c r="Q169" s="337"/>
      <c r="R169" s="6"/>
      <c r="S169" s="6"/>
      <c r="T169" s="6"/>
      <c r="U169" s="6"/>
      <c r="V169" s="6"/>
      <c r="W169" s="6"/>
      <c r="X169" s="6"/>
      <c r="Y169" s="6"/>
      <c r="Z169" s="6"/>
    </row>
    <row r="170" spans="1:26" ht="50.25" customHeight="1" x14ac:dyDescent="0.25">
      <c r="A170" s="17">
        <v>165</v>
      </c>
      <c r="B170" s="225"/>
      <c r="C170" s="273" t="s">
        <v>1370</v>
      </c>
      <c r="D170" s="273" t="s">
        <v>1371</v>
      </c>
      <c r="E170" s="274" t="s">
        <v>1373</v>
      </c>
      <c r="F170" s="226" t="s">
        <v>1374</v>
      </c>
      <c r="G170" s="205" t="s">
        <v>1372</v>
      </c>
      <c r="H170" s="206">
        <v>120000000</v>
      </c>
      <c r="I170" s="207"/>
      <c r="J170" s="235">
        <f>42000000+21000000</f>
        <v>63000000</v>
      </c>
      <c r="K170" s="6"/>
      <c r="L170" s="205" t="s">
        <v>1414</v>
      </c>
      <c r="M170" s="309">
        <v>63000000</v>
      </c>
      <c r="N170" s="313" t="s">
        <v>1415</v>
      </c>
      <c r="O170" s="337">
        <v>2</v>
      </c>
      <c r="P170" s="337" t="s">
        <v>1625</v>
      </c>
      <c r="Q170" s="337" t="s">
        <v>1624</v>
      </c>
      <c r="R170" s="6"/>
      <c r="S170" s="6"/>
      <c r="T170" s="6"/>
      <c r="U170" s="6"/>
      <c r="V170" s="6"/>
      <c r="W170" s="6"/>
      <c r="X170" s="6"/>
      <c r="Y170" s="6"/>
      <c r="Z170" s="6"/>
    </row>
    <row r="171" spans="1:26" ht="78.75" x14ac:dyDescent="0.25">
      <c r="A171" s="17">
        <v>166</v>
      </c>
      <c r="B171" s="225"/>
      <c r="C171" s="18" t="s">
        <v>1309</v>
      </c>
      <c r="D171" s="44" t="s">
        <v>1310</v>
      </c>
      <c r="E171" s="332"/>
      <c r="F171" s="18" t="s">
        <v>1311</v>
      </c>
      <c r="G171" s="18" t="s">
        <v>1312</v>
      </c>
      <c r="H171" s="72">
        <v>20000000</v>
      </c>
      <c r="I171" s="207"/>
      <c r="J171" s="235">
        <v>17000000</v>
      </c>
      <c r="K171" s="6"/>
      <c r="L171" s="122" t="s">
        <v>1539</v>
      </c>
      <c r="M171" s="309">
        <v>17000000</v>
      </c>
      <c r="N171" s="58" t="s">
        <v>1536</v>
      </c>
      <c r="O171" s="337"/>
      <c r="P171" s="337"/>
      <c r="Q171" s="337"/>
      <c r="R171" s="6"/>
      <c r="S171" s="6"/>
      <c r="T171" s="6"/>
      <c r="U171" s="6"/>
      <c r="V171" s="6"/>
      <c r="W171" s="6"/>
      <c r="X171" s="6"/>
      <c r="Y171" s="6"/>
      <c r="Z171" s="6"/>
    </row>
    <row r="172" spans="1:26" ht="72.75" customHeight="1" x14ac:dyDescent="0.25">
      <c r="A172" s="17">
        <v>167</v>
      </c>
      <c r="B172" s="227"/>
      <c r="C172" s="174" t="s">
        <v>1313</v>
      </c>
      <c r="D172" s="275" t="s">
        <v>1314</v>
      </c>
      <c r="E172" s="174" t="s">
        <v>1315</v>
      </c>
      <c r="F172" s="228" t="s">
        <v>1316</v>
      </c>
      <c r="G172" s="214" t="s">
        <v>1317</v>
      </c>
      <c r="H172" s="72">
        <v>15000000</v>
      </c>
      <c r="I172" s="207"/>
      <c r="J172" s="235">
        <v>13000000</v>
      </c>
      <c r="K172" s="6"/>
      <c r="L172" s="122" t="s">
        <v>1527</v>
      </c>
      <c r="M172" s="309">
        <v>17000000</v>
      </c>
      <c r="N172" s="58" t="s">
        <v>1523</v>
      </c>
      <c r="O172" s="337"/>
      <c r="P172" s="337"/>
      <c r="Q172" s="337"/>
      <c r="R172" s="6"/>
      <c r="S172" s="6"/>
      <c r="T172" s="6"/>
      <c r="U172" s="6"/>
      <c r="V172" s="6"/>
      <c r="W172" s="6"/>
      <c r="X172" s="6"/>
      <c r="Y172" s="6"/>
      <c r="Z172" s="6"/>
    </row>
    <row r="173" spans="1:26" ht="94.5" customHeight="1" x14ac:dyDescent="0.25">
      <c r="A173" s="17">
        <v>168</v>
      </c>
      <c r="B173" s="227"/>
      <c r="C173" s="174" t="s">
        <v>1318</v>
      </c>
      <c r="D173" s="275" t="s">
        <v>1319</v>
      </c>
      <c r="E173" s="174" t="s">
        <v>1320</v>
      </c>
      <c r="F173" s="228" t="s">
        <v>1321</v>
      </c>
      <c r="G173" s="214" t="s">
        <v>1322</v>
      </c>
      <c r="H173" s="72">
        <v>20000000</v>
      </c>
      <c r="I173" s="207"/>
      <c r="J173" s="235">
        <v>13000000</v>
      </c>
      <c r="K173" s="6"/>
      <c r="L173" s="122"/>
      <c r="M173" s="309"/>
      <c r="N173" s="58"/>
      <c r="O173" s="337"/>
      <c r="P173" s="337"/>
      <c r="Q173" s="337"/>
      <c r="R173" s="6"/>
      <c r="S173" s="6"/>
      <c r="T173" s="6"/>
      <c r="U173" s="6"/>
      <c r="V173" s="6"/>
      <c r="W173" s="6"/>
      <c r="X173" s="6"/>
      <c r="Y173" s="6"/>
      <c r="Z173" s="6"/>
    </row>
    <row r="174" spans="1:26" ht="117.75" customHeight="1" x14ac:dyDescent="0.25">
      <c r="A174" s="17">
        <v>169</v>
      </c>
      <c r="B174" s="227"/>
      <c r="C174" s="18" t="s">
        <v>1323</v>
      </c>
      <c r="D174" s="217" t="s">
        <v>1324</v>
      </c>
      <c r="E174" s="18" t="s">
        <v>1325</v>
      </c>
      <c r="F174" s="228" t="s">
        <v>1326</v>
      </c>
      <c r="G174" s="214" t="s">
        <v>1327</v>
      </c>
      <c r="H174" s="72">
        <v>20000000</v>
      </c>
      <c r="I174" s="207"/>
      <c r="J174" s="235">
        <v>17000000</v>
      </c>
      <c r="K174" s="6"/>
      <c r="L174" s="122" t="s">
        <v>1539</v>
      </c>
      <c r="M174" s="309">
        <v>17000000</v>
      </c>
      <c r="N174" s="58" t="s">
        <v>1540</v>
      </c>
      <c r="O174" s="337"/>
      <c r="P174" s="337"/>
      <c r="Q174" s="337"/>
      <c r="R174" s="6"/>
      <c r="S174" s="6"/>
      <c r="T174" s="6"/>
      <c r="U174" s="6"/>
      <c r="V174" s="6"/>
      <c r="W174" s="6"/>
      <c r="X174" s="6"/>
      <c r="Y174" s="6"/>
      <c r="Z174" s="6"/>
    </row>
    <row r="175" spans="1:26" ht="117.75" customHeight="1" x14ac:dyDescent="0.25">
      <c r="A175" s="17">
        <v>170</v>
      </c>
      <c r="B175" s="232"/>
      <c r="C175" s="336" t="s">
        <v>1473</v>
      </c>
      <c r="D175" s="330" t="s">
        <v>36</v>
      </c>
      <c r="E175" s="18" t="s">
        <v>1474</v>
      </c>
      <c r="F175" s="60" t="s">
        <v>1475</v>
      </c>
      <c r="G175" s="57"/>
      <c r="H175" s="72">
        <v>75000000</v>
      </c>
      <c r="I175" s="207"/>
      <c r="J175" s="235"/>
      <c r="K175" s="6"/>
      <c r="L175" s="122" t="s">
        <v>1476</v>
      </c>
      <c r="M175" s="309">
        <v>85000000</v>
      </c>
      <c r="N175" s="58" t="s">
        <v>1536</v>
      </c>
      <c r="O175" s="337"/>
      <c r="P175" s="337"/>
      <c r="Q175" s="337"/>
      <c r="R175" s="6"/>
      <c r="S175" s="6"/>
      <c r="T175" s="6"/>
      <c r="U175" s="6"/>
      <c r="V175" s="6"/>
      <c r="W175" s="6"/>
      <c r="X175" s="6"/>
      <c r="Y175" s="6"/>
      <c r="Z175" s="6"/>
    </row>
    <row r="176" spans="1:26" ht="84.75" customHeight="1" x14ac:dyDescent="0.25">
      <c r="A176" s="17">
        <v>171</v>
      </c>
      <c r="B176" s="316"/>
      <c r="C176" s="3" t="s">
        <v>1466</v>
      </c>
      <c r="D176" s="335" t="s">
        <v>1467</v>
      </c>
      <c r="E176" s="3" t="s">
        <v>1470</v>
      </c>
      <c r="F176" s="320" t="s">
        <v>1472</v>
      </c>
      <c r="G176" s="167" t="s">
        <v>1471</v>
      </c>
      <c r="H176" s="317">
        <v>120000000</v>
      </c>
      <c r="I176" s="318"/>
      <c r="J176" s="238"/>
      <c r="K176" s="1"/>
      <c r="L176" s="306" t="s">
        <v>1468</v>
      </c>
      <c r="M176" s="311">
        <v>102000000</v>
      </c>
      <c r="N176" s="319" t="s">
        <v>1469</v>
      </c>
      <c r="O176" s="337"/>
      <c r="P176" s="337"/>
      <c r="Q176" s="337"/>
      <c r="R176" s="6"/>
      <c r="S176" s="6"/>
      <c r="T176" s="6"/>
      <c r="U176" s="6"/>
      <c r="V176" s="6"/>
      <c r="W176" s="6"/>
      <c r="X176" s="6"/>
      <c r="Y176" s="6"/>
      <c r="Z176" s="6"/>
    </row>
    <row r="177" spans="1:26" ht="47.25" x14ac:dyDescent="0.25">
      <c r="A177" s="17">
        <v>172</v>
      </c>
      <c r="B177" s="205"/>
      <c r="C177" s="278" t="s">
        <v>1329</v>
      </c>
      <c r="D177" s="279" t="s">
        <v>1330</v>
      </c>
      <c r="E177" s="278" t="s">
        <v>1331</v>
      </c>
      <c r="F177" s="229" t="s">
        <v>1332</v>
      </c>
      <c r="G177" s="230" t="s">
        <v>1333</v>
      </c>
      <c r="H177" s="231">
        <v>20000000</v>
      </c>
      <c r="I177" s="207"/>
      <c r="J177" s="235">
        <v>17000000</v>
      </c>
      <c r="K177" s="6"/>
      <c r="L177" s="122"/>
      <c r="M177" s="309"/>
      <c r="N177" s="58"/>
      <c r="O177" s="337"/>
      <c r="P177" s="337"/>
      <c r="Q177" s="337"/>
      <c r="R177" s="6"/>
      <c r="S177" s="6"/>
      <c r="T177" s="6"/>
      <c r="U177" s="6"/>
      <c r="V177" s="6"/>
      <c r="W177" s="6"/>
      <c r="X177" s="6"/>
      <c r="Y177" s="6"/>
      <c r="Z177" s="6"/>
    </row>
    <row r="178" spans="1:26" ht="63" x14ac:dyDescent="0.25">
      <c r="A178" s="17">
        <v>173</v>
      </c>
      <c r="B178" s="205"/>
      <c r="C178" s="280" t="s">
        <v>1334</v>
      </c>
      <c r="D178" s="280" t="s">
        <v>1331</v>
      </c>
      <c r="E178" s="280" t="s">
        <v>1335</v>
      </c>
      <c r="F178" s="205" t="s">
        <v>1336</v>
      </c>
      <c r="G178" s="205" t="s">
        <v>1333</v>
      </c>
      <c r="H178" s="206">
        <v>20000000</v>
      </c>
      <c r="I178" s="207"/>
      <c r="J178" s="235">
        <v>17000000</v>
      </c>
      <c r="K178" s="6"/>
      <c r="L178" s="205" t="s">
        <v>1341</v>
      </c>
      <c r="M178" s="309">
        <v>17000000</v>
      </c>
      <c r="N178" s="58" t="s">
        <v>1497</v>
      </c>
      <c r="O178" s="337"/>
      <c r="P178" s="337"/>
      <c r="Q178" s="337"/>
      <c r="R178" s="6"/>
      <c r="S178" s="6"/>
      <c r="T178" s="6"/>
      <c r="U178" s="6"/>
      <c r="V178" s="6"/>
      <c r="W178" s="6"/>
      <c r="X178" s="6"/>
      <c r="Y178" s="6"/>
      <c r="Z178" s="6"/>
    </row>
    <row r="179" spans="1:26" ht="47.25" x14ac:dyDescent="0.25">
      <c r="A179" s="17">
        <v>174</v>
      </c>
      <c r="B179" s="205"/>
      <c r="C179" s="280" t="s">
        <v>1337</v>
      </c>
      <c r="D179" s="280" t="s">
        <v>1338</v>
      </c>
      <c r="E179" s="280" t="s">
        <v>1339</v>
      </c>
      <c r="F179" s="205" t="s">
        <v>1340</v>
      </c>
      <c r="G179" s="205" t="s">
        <v>1341</v>
      </c>
      <c r="H179" s="206">
        <v>20000000</v>
      </c>
      <c r="I179" s="207"/>
      <c r="J179" s="235">
        <v>17000000</v>
      </c>
      <c r="K179" s="6"/>
      <c r="L179" s="205" t="s">
        <v>1341</v>
      </c>
      <c r="M179" s="309">
        <v>17000000</v>
      </c>
      <c r="N179" s="313" t="s">
        <v>1496</v>
      </c>
      <c r="O179" s="337"/>
      <c r="P179" s="337"/>
      <c r="Q179" s="337"/>
      <c r="R179" s="6"/>
      <c r="S179" s="6"/>
      <c r="T179" s="6"/>
      <c r="U179" s="6"/>
      <c r="V179" s="6"/>
      <c r="W179" s="6"/>
      <c r="X179" s="6"/>
      <c r="Y179" s="6"/>
      <c r="Z179" s="6"/>
    </row>
    <row r="180" spans="1:26" ht="141.75" customHeight="1" x14ac:dyDescent="0.25">
      <c r="A180" s="17">
        <v>175</v>
      </c>
      <c r="B180" s="205"/>
      <c r="C180" s="280" t="s">
        <v>1342</v>
      </c>
      <c r="D180" s="280" t="s">
        <v>1343</v>
      </c>
      <c r="E180" s="280" t="s">
        <v>1331</v>
      </c>
      <c r="F180" s="205" t="s">
        <v>1344</v>
      </c>
      <c r="G180" s="205" t="s">
        <v>1341</v>
      </c>
      <c r="H180" s="206">
        <v>20000000</v>
      </c>
      <c r="I180" s="207"/>
      <c r="J180" s="235">
        <v>17000000</v>
      </c>
      <c r="K180" s="6"/>
      <c r="L180" s="205" t="s">
        <v>1499</v>
      </c>
      <c r="M180" s="309">
        <v>17000000</v>
      </c>
      <c r="N180" s="313" t="s">
        <v>1500</v>
      </c>
      <c r="O180" s="337"/>
      <c r="P180" s="337"/>
      <c r="Q180" s="337"/>
      <c r="R180" s="6"/>
      <c r="S180" s="6"/>
      <c r="T180" s="6"/>
      <c r="U180" s="6"/>
      <c r="V180" s="6"/>
      <c r="W180" s="6"/>
      <c r="X180" s="6"/>
      <c r="Y180" s="6"/>
      <c r="Z180" s="6"/>
    </row>
    <row r="181" spans="1:26" ht="139.5" customHeight="1" x14ac:dyDescent="0.25">
      <c r="A181" s="17">
        <v>176</v>
      </c>
      <c r="B181" s="205"/>
      <c r="C181" s="280" t="s">
        <v>1345</v>
      </c>
      <c r="D181" s="280" t="s">
        <v>1346</v>
      </c>
      <c r="E181" s="280" t="s">
        <v>1347</v>
      </c>
      <c r="F181" s="205" t="s">
        <v>1348</v>
      </c>
      <c r="G181" s="205" t="s">
        <v>1349</v>
      </c>
      <c r="H181" s="206">
        <v>20000000</v>
      </c>
      <c r="I181" s="207"/>
      <c r="J181" s="235">
        <v>17000000</v>
      </c>
      <c r="K181" s="6"/>
      <c r="L181" s="205" t="s">
        <v>1341</v>
      </c>
      <c r="M181" s="309">
        <v>17000000</v>
      </c>
      <c r="N181" s="313" t="s">
        <v>1498</v>
      </c>
      <c r="O181" s="337"/>
      <c r="P181" s="337"/>
      <c r="Q181" s="337"/>
      <c r="R181" s="6"/>
      <c r="S181" s="6"/>
      <c r="T181" s="6"/>
      <c r="U181" s="6"/>
      <c r="V181" s="6"/>
      <c r="W181" s="6"/>
      <c r="X181" s="6"/>
      <c r="Y181" s="6"/>
      <c r="Z181" s="6"/>
    </row>
    <row r="182" spans="1:26" ht="362.25" x14ac:dyDescent="0.25">
      <c r="A182" s="17">
        <v>177</v>
      </c>
      <c r="B182" s="227"/>
      <c r="C182" s="280" t="s">
        <v>1351</v>
      </c>
      <c r="D182" s="280" t="s">
        <v>1352</v>
      </c>
      <c r="E182" s="280" t="s">
        <v>1363</v>
      </c>
      <c r="F182" s="205" t="s">
        <v>1362</v>
      </c>
      <c r="G182" s="205" t="s">
        <v>1341</v>
      </c>
      <c r="H182" s="206">
        <v>20000000</v>
      </c>
      <c r="I182" s="207"/>
      <c r="J182" s="235">
        <v>17000000</v>
      </c>
      <c r="K182" s="6"/>
      <c r="L182" s="205" t="s">
        <v>1341</v>
      </c>
      <c r="M182" s="309">
        <v>17000000</v>
      </c>
      <c r="N182" s="313" t="s">
        <v>1488</v>
      </c>
      <c r="O182" s="337"/>
      <c r="P182" s="337"/>
      <c r="Q182" s="337"/>
      <c r="R182" s="6"/>
      <c r="S182" s="6"/>
      <c r="T182" s="6"/>
      <c r="U182" s="6"/>
      <c r="V182" s="6"/>
      <c r="W182" s="6"/>
      <c r="X182" s="6"/>
      <c r="Y182" s="6"/>
      <c r="Z182" s="6"/>
    </row>
    <row r="183" spans="1:26" ht="118.5" customHeight="1" x14ac:dyDescent="0.25">
      <c r="A183" s="17">
        <v>178</v>
      </c>
      <c r="B183" s="227"/>
      <c r="C183" s="289" t="s">
        <v>1353</v>
      </c>
      <c r="D183" s="68" t="s">
        <v>1354</v>
      </c>
      <c r="E183" s="232" t="s">
        <v>1381</v>
      </c>
      <c r="F183" s="232" t="s">
        <v>1355</v>
      </c>
      <c r="G183" s="68" t="s">
        <v>1356</v>
      </c>
      <c r="H183" s="206">
        <v>120000000</v>
      </c>
      <c r="I183" s="207"/>
      <c r="J183" s="235">
        <v>102000000</v>
      </c>
      <c r="K183" s="6"/>
      <c r="L183" s="122"/>
      <c r="M183" s="309"/>
      <c r="N183" s="58"/>
      <c r="O183" s="337"/>
      <c r="P183" s="337"/>
      <c r="Q183" s="337"/>
      <c r="R183" s="6"/>
      <c r="S183" s="6"/>
      <c r="T183" s="6"/>
      <c r="U183" s="6"/>
      <c r="V183" s="6"/>
      <c r="W183" s="6"/>
      <c r="X183" s="6"/>
      <c r="Y183" s="6"/>
      <c r="Z183" s="6"/>
    </row>
    <row r="184" spans="1:26" ht="94.5" x14ac:dyDescent="0.25">
      <c r="A184" s="17">
        <v>179</v>
      </c>
      <c r="B184" s="205"/>
      <c r="C184" s="289" t="s">
        <v>1360</v>
      </c>
      <c r="D184" s="290" t="s">
        <v>1357</v>
      </c>
      <c r="E184" s="290" t="s">
        <v>1358</v>
      </c>
      <c r="F184" s="233" t="s">
        <v>1364</v>
      </c>
      <c r="G184" s="233" t="s">
        <v>1359</v>
      </c>
      <c r="H184" s="94">
        <v>20000000</v>
      </c>
      <c r="I184" s="207"/>
      <c r="J184" s="235">
        <v>17000000</v>
      </c>
      <c r="K184" s="6"/>
      <c r="L184" s="122"/>
      <c r="M184" s="309"/>
      <c r="N184" s="58"/>
      <c r="O184" s="337"/>
      <c r="P184" s="337"/>
      <c r="Q184" s="337"/>
      <c r="R184" s="6"/>
      <c r="S184" s="6"/>
      <c r="T184" s="6"/>
      <c r="U184" s="6"/>
      <c r="V184" s="6"/>
      <c r="W184" s="6"/>
      <c r="X184" s="6"/>
      <c r="Y184" s="6"/>
      <c r="Z184" s="6"/>
    </row>
    <row r="185" spans="1:26" ht="29.25" customHeight="1" x14ac:dyDescent="0.25">
      <c r="A185" s="531" t="s">
        <v>72</v>
      </c>
      <c r="B185" s="531"/>
      <c r="C185" s="531"/>
      <c r="D185" s="531"/>
      <c r="E185" s="531"/>
      <c r="F185" s="531"/>
      <c r="G185" s="28"/>
      <c r="H185" s="29" t="e">
        <f>#REF!+#REF!+#REF!+#REF!+#REF!+#REF!+#REF!+#REF!+#REF!+#REF!+#REF!+#REF!+#REF!+#REF!+#REF!+#REF!+#REF!+#REF!</f>
        <v>#REF!</v>
      </c>
      <c r="I185" s="42"/>
      <c r="J185" s="235">
        <f>SUM(J6:J184)</f>
        <v>9298000000</v>
      </c>
      <c r="K185" s="235">
        <v>250000000</v>
      </c>
      <c r="L185" s="122"/>
      <c r="M185" s="309"/>
      <c r="N185" s="58"/>
      <c r="O185" s="15"/>
      <c r="P185" s="15"/>
      <c r="Q185" s="15"/>
      <c r="R185" s="6"/>
      <c r="S185" s="6"/>
      <c r="T185" s="6"/>
      <c r="U185" s="6"/>
      <c r="V185" s="6"/>
      <c r="W185" s="6"/>
      <c r="X185" s="6"/>
      <c r="Y185" s="6"/>
      <c r="Z185" s="6"/>
    </row>
    <row r="186" spans="1:26" ht="33.75" customHeight="1" x14ac:dyDescent="0.25">
      <c r="A186" s="30"/>
      <c r="B186" s="30"/>
      <c r="C186" s="30"/>
      <c r="D186" s="30"/>
      <c r="E186" s="30"/>
      <c r="F186" s="532" t="s">
        <v>1286</v>
      </c>
      <c r="G186" s="532"/>
      <c r="H186" s="30"/>
      <c r="I186" s="30"/>
      <c r="J186" s="235">
        <f>J185+K185</f>
        <v>9548000000</v>
      </c>
      <c r="K186" s="6"/>
      <c r="L186" s="10"/>
      <c r="M186" s="303"/>
      <c r="N186" s="46"/>
      <c r="O186" s="15"/>
      <c r="P186" s="15"/>
      <c r="Q186" s="15"/>
      <c r="R186" s="6"/>
      <c r="S186" s="6"/>
      <c r="T186" s="6"/>
      <c r="U186" s="6"/>
      <c r="V186" s="6"/>
      <c r="W186" s="6"/>
      <c r="X186" s="6"/>
      <c r="Y186" s="6"/>
      <c r="Z186" s="6"/>
    </row>
    <row r="187" spans="1:26" ht="15.75" x14ac:dyDescent="0.25">
      <c r="A187" s="47"/>
      <c r="B187" s="47"/>
      <c r="C187" s="10"/>
      <c r="D187" s="46"/>
      <c r="E187" s="46"/>
      <c r="F187" s="47"/>
      <c r="G187" s="533" t="s">
        <v>928</v>
      </c>
      <c r="H187" s="534"/>
      <c r="I187" s="534"/>
      <c r="J187" s="235">
        <v>510000000</v>
      </c>
      <c r="K187" s="6"/>
      <c r="L187" s="10"/>
      <c r="M187" s="303"/>
      <c r="N187" s="46"/>
      <c r="O187" s="15"/>
      <c r="P187" s="15"/>
      <c r="Q187" s="15"/>
      <c r="R187" s="6"/>
      <c r="S187" s="6"/>
      <c r="T187" s="6"/>
      <c r="U187" s="6"/>
      <c r="V187" s="6"/>
      <c r="W187" s="6"/>
      <c r="X187" s="6"/>
      <c r="Y187" s="6"/>
      <c r="Z187" s="6"/>
    </row>
    <row r="188" spans="1:26" ht="18.75" x14ac:dyDescent="0.25">
      <c r="A188" s="47"/>
      <c r="B188" s="520" t="s">
        <v>73</v>
      </c>
      <c r="C188" s="520"/>
      <c r="D188" s="520"/>
      <c r="E188" s="54"/>
      <c r="F188" s="55"/>
      <c r="G188" s="520" t="s">
        <v>929</v>
      </c>
      <c r="H188" s="534"/>
      <c r="I188" s="534"/>
      <c r="J188" s="235">
        <v>200000000</v>
      </c>
      <c r="K188" s="6"/>
      <c r="L188" s="10"/>
      <c r="M188" s="303"/>
      <c r="N188" s="46"/>
      <c r="O188" s="15"/>
      <c r="P188" s="15"/>
      <c r="Q188" s="15"/>
      <c r="R188" s="6"/>
      <c r="S188" s="6"/>
      <c r="T188" s="6"/>
      <c r="U188" s="6"/>
      <c r="V188" s="6"/>
      <c r="W188" s="6"/>
      <c r="X188" s="6"/>
      <c r="Y188" s="6"/>
      <c r="Z188" s="6"/>
    </row>
    <row r="189" spans="1:26" ht="18.75" x14ac:dyDescent="0.3">
      <c r="A189" s="15"/>
      <c r="B189" s="31"/>
      <c r="C189" s="34"/>
      <c r="D189" s="32"/>
      <c r="E189" s="32"/>
      <c r="F189" s="333"/>
      <c r="G189" s="32"/>
      <c r="H189" s="35"/>
      <c r="I189" s="9"/>
      <c r="J189" s="235">
        <f>SUM(J186:J188)</f>
        <v>10258000000</v>
      </c>
      <c r="K189" s="6"/>
      <c r="L189" s="10"/>
      <c r="M189" s="303"/>
      <c r="N189" s="46"/>
      <c r="O189" s="15"/>
      <c r="P189" s="15"/>
      <c r="Q189" s="15"/>
      <c r="R189" s="6"/>
      <c r="S189" s="6"/>
      <c r="T189" s="6"/>
      <c r="U189" s="6"/>
      <c r="V189" s="6"/>
      <c r="W189" s="6"/>
      <c r="X189" s="6"/>
      <c r="Y189" s="6"/>
      <c r="Z189" s="6"/>
    </row>
    <row r="190" spans="1:26" ht="18.75" x14ac:dyDescent="0.3">
      <c r="A190" s="15"/>
      <c r="B190" s="31"/>
      <c r="C190" s="36"/>
      <c r="D190" s="32"/>
      <c r="E190" s="32"/>
      <c r="F190" s="333"/>
      <c r="G190" s="504"/>
      <c r="H190" s="496"/>
      <c r="I190" s="496"/>
      <c r="J190" s="235"/>
      <c r="K190" s="6"/>
      <c r="L190" s="10"/>
      <c r="M190" s="303"/>
      <c r="N190" s="46"/>
      <c r="O190" s="15"/>
      <c r="P190" s="15"/>
      <c r="Q190" s="15"/>
      <c r="R190" s="6"/>
      <c r="S190" s="6"/>
      <c r="T190" s="6"/>
      <c r="U190" s="6"/>
      <c r="V190" s="6"/>
      <c r="W190" s="6"/>
      <c r="X190" s="6"/>
      <c r="Y190" s="6"/>
      <c r="Z190" s="6"/>
    </row>
    <row r="191" spans="1:26" ht="16.5" x14ac:dyDescent="0.25">
      <c r="A191" s="15"/>
      <c r="B191" s="31"/>
      <c r="C191" s="34"/>
      <c r="D191" s="4"/>
      <c r="E191" s="4"/>
      <c r="F191" s="334"/>
      <c r="G191" s="505"/>
      <c r="H191" s="496"/>
      <c r="I191" s="9"/>
      <c r="J191" s="235"/>
      <c r="K191" s="6"/>
      <c r="L191" s="10"/>
      <c r="M191" s="303"/>
      <c r="N191" s="46"/>
      <c r="O191" s="15"/>
      <c r="P191" s="15"/>
      <c r="Q191" s="15"/>
      <c r="R191" s="6"/>
      <c r="S191" s="6"/>
      <c r="T191" s="6"/>
      <c r="U191" s="6"/>
      <c r="V191" s="6"/>
      <c r="W191" s="6"/>
      <c r="X191" s="6"/>
      <c r="Y191" s="6"/>
      <c r="Z191" s="6"/>
    </row>
    <row r="192" spans="1:26" ht="19.5" x14ac:dyDescent="0.3">
      <c r="A192" s="15"/>
      <c r="B192" s="506" t="s">
        <v>927</v>
      </c>
      <c r="C192" s="506"/>
      <c r="D192" s="506"/>
      <c r="E192" s="37"/>
      <c r="F192" s="38"/>
      <c r="G192" s="507"/>
      <c r="H192" s="496"/>
      <c r="I192" s="496"/>
      <c r="J192" s="235"/>
      <c r="K192" s="6"/>
      <c r="L192" s="10"/>
      <c r="M192" s="303"/>
      <c r="N192" s="46"/>
      <c r="O192" s="15"/>
      <c r="P192" s="15"/>
      <c r="Q192" s="15"/>
      <c r="R192" s="6"/>
      <c r="S192" s="6"/>
      <c r="T192" s="6"/>
      <c r="U192" s="6"/>
      <c r="V192" s="6"/>
      <c r="W192" s="6"/>
      <c r="X192" s="6"/>
      <c r="Y192" s="6"/>
      <c r="Z192" s="6"/>
    </row>
    <row r="193" spans="1:26" ht="16.5" x14ac:dyDescent="0.25">
      <c r="A193" s="15"/>
      <c r="B193" s="31"/>
      <c r="C193" s="34"/>
      <c r="D193" s="4"/>
      <c r="E193" s="4"/>
      <c r="F193" s="334"/>
      <c r="G193" s="4"/>
      <c r="H193" s="8"/>
      <c r="I193" s="9"/>
      <c r="J193" s="235"/>
      <c r="K193" s="6"/>
      <c r="L193" s="10"/>
      <c r="M193" s="303"/>
      <c r="N193" s="46"/>
      <c r="O193" s="15"/>
      <c r="P193" s="15"/>
      <c r="Q193" s="15"/>
      <c r="R193" s="6"/>
      <c r="S193" s="6"/>
      <c r="T193" s="6"/>
      <c r="U193" s="6"/>
      <c r="V193" s="6"/>
      <c r="W193" s="6"/>
      <c r="X193" s="6"/>
      <c r="Y193" s="6"/>
      <c r="Z193" s="6"/>
    </row>
    <row r="195" spans="1:26" ht="15" customHeight="1" x14ac:dyDescent="0.25">
      <c r="J195" s="239">
        <v>9</v>
      </c>
    </row>
    <row r="196" spans="1:26" ht="15" customHeight="1" x14ac:dyDescent="0.25">
      <c r="J196" s="239">
        <v>23</v>
      </c>
    </row>
    <row r="197" spans="1:26" ht="15" customHeight="1" x14ac:dyDescent="0.25">
      <c r="J197" s="239">
        <v>19</v>
      </c>
    </row>
    <row r="198" spans="1:26" ht="15" customHeight="1" x14ac:dyDescent="0.25">
      <c r="J198" s="239">
        <v>37</v>
      </c>
    </row>
    <row r="199" spans="1:26" ht="15" customHeight="1" x14ac:dyDescent="0.25">
      <c r="J199" s="239">
        <v>28</v>
      </c>
    </row>
    <row r="200" spans="1:26" ht="15" customHeight="1" x14ac:dyDescent="0.25">
      <c r="J200" s="239">
        <f>SUM(J195:J199)</f>
        <v>116</v>
      </c>
    </row>
  </sheetData>
  <autoFilter ref="J1:J193" xr:uid="{00000000-0009-0000-0000-000005000000}"/>
  <mergeCells count="15">
    <mergeCell ref="G191:H191"/>
    <mergeCell ref="B192:D192"/>
    <mergeCell ref="G192:I192"/>
    <mergeCell ref="A185:F185"/>
    <mergeCell ref="F186:G186"/>
    <mergeCell ref="G187:I187"/>
    <mergeCell ref="B188:D188"/>
    <mergeCell ref="G188:I188"/>
    <mergeCell ref="G190:I190"/>
    <mergeCell ref="A4:I4"/>
    <mergeCell ref="A1:D1"/>
    <mergeCell ref="G1:I1"/>
    <mergeCell ref="A2:D2"/>
    <mergeCell ref="G2:I2"/>
    <mergeCell ref="A3:D3"/>
  </mergeCells>
  <pageMargins left="0.7" right="0.7" top="0.75" bottom="0.75" header="0" footer="0"/>
  <pageSetup orientation="landscape" r:id="rId1"/>
  <headerFooter>
    <oddFooter>&amp;R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110"/>
  <sheetViews>
    <sheetView topLeftCell="A114" zoomScale="70" zoomScaleNormal="70" workbookViewId="0">
      <selection activeCell="E125" sqref="E125"/>
    </sheetView>
  </sheetViews>
  <sheetFormatPr defaultColWidth="11.25" defaultRowHeight="15" customHeight="1" x14ac:dyDescent="0.25"/>
  <cols>
    <col min="1" max="1" width="4.375" style="115" customWidth="1"/>
    <col min="2" max="2" width="31.375" style="7" customWidth="1"/>
    <col min="3" max="3" width="30.5" style="7" customWidth="1"/>
    <col min="4" max="4" width="21.375" style="7" customWidth="1"/>
    <col min="5" max="5" width="48.125" style="7" customWidth="1"/>
    <col min="6" max="6" width="48" style="7" customWidth="1"/>
    <col min="7" max="7" width="14.5" style="7" customWidth="1"/>
    <col min="8" max="8" width="16.5" style="239" customWidth="1"/>
    <col min="9" max="9" width="8" style="7" customWidth="1"/>
    <col min="10" max="10" width="10.375" style="7" customWidth="1"/>
    <col min="11" max="25" width="8" style="7" customWidth="1"/>
    <col min="26" max="16384" width="11.25" style="7"/>
  </cols>
  <sheetData>
    <row r="1" spans="1:25" ht="17.25" customHeight="1" x14ac:dyDescent="0.25">
      <c r="A1" s="493" t="s">
        <v>0</v>
      </c>
      <c r="B1" s="494"/>
      <c r="C1" s="494"/>
      <c r="D1" s="84"/>
      <c r="E1" s="84"/>
      <c r="F1" s="495" t="s">
        <v>1</v>
      </c>
      <c r="G1" s="496"/>
      <c r="H1" s="496"/>
      <c r="I1" s="85"/>
      <c r="J1" s="85"/>
      <c r="K1" s="85"/>
      <c r="L1" s="85"/>
      <c r="M1" s="85"/>
      <c r="N1" s="85"/>
      <c r="O1" s="85"/>
      <c r="P1" s="85"/>
      <c r="Q1" s="85"/>
      <c r="R1" s="85"/>
      <c r="S1" s="85"/>
      <c r="T1" s="85"/>
      <c r="U1" s="85"/>
      <c r="V1" s="85"/>
      <c r="W1" s="85"/>
      <c r="X1" s="85"/>
      <c r="Y1" s="85"/>
    </row>
    <row r="2" spans="1:25" ht="17.25" customHeight="1" x14ac:dyDescent="0.25">
      <c r="A2" s="493" t="s">
        <v>2</v>
      </c>
      <c r="B2" s="494"/>
      <c r="C2" s="494"/>
      <c r="D2" s="84"/>
      <c r="E2" s="84"/>
      <c r="F2" s="495" t="s">
        <v>3</v>
      </c>
      <c r="G2" s="496"/>
      <c r="H2" s="496"/>
      <c r="I2" s="85"/>
      <c r="J2" s="85"/>
      <c r="K2" s="85"/>
      <c r="L2" s="85"/>
      <c r="M2" s="85"/>
      <c r="N2" s="85"/>
      <c r="O2" s="85"/>
      <c r="P2" s="85"/>
      <c r="Q2" s="85"/>
      <c r="R2" s="85"/>
      <c r="S2" s="85"/>
      <c r="T2" s="85"/>
      <c r="U2" s="85"/>
      <c r="V2" s="85"/>
      <c r="W2" s="85"/>
      <c r="X2" s="85"/>
      <c r="Y2" s="85"/>
    </row>
    <row r="3" spans="1:25" ht="15" customHeight="1" x14ac:dyDescent="0.25">
      <c r="A3" s="543"/>
      <c r="B3" s="544"/>
      <c r="C3" s="544"/>
      <c r="D3" s="84"/>
      <c r="E3" s="84"/>
      <c r="F3" s="86"/>
      <c r="G3" s="87"/>
      <c r="H3" s="240"/>
      <c r="I3" s="85"/>
      <c r="J3" s="85"/>
      <c r="K3" s="85"/>
      <c r="L3" s="85"/>
      <c r="M3" s="85"/>
      <c r="N3" s="85"/>
      <c r="O3" s="85"/>
      <c r="P3" s="85"/>
      <c r="Q3" s="85"/>
      <c r="R3" s="85"/>
      <c r="S3" s="85"/>
      <c r="T3" s="85"/>
      <c r="U3" s="85"/>
      <c r="V3" s="85"/>
      <c r="W3" s="85"/>
      <c r="X3" s="85"/>
      <c r="Y3" s="85"/>
    </row>
    <row r="4" spans="1:25" ht="60" customHeight="1" x14ac:dyDescent="0.25">
      <c r="A4" s="545" t="s">
        <v>941</v>
      </c>
      <c r="B4" s="546"/>
      <c r="C4" s="546"/>
      <c r="D4" s="546"/>
      <c r="E4" s="546"/>
      <c r="F4" s="546"/>
      <c r="G4" s="546"/>
      <c r="H4" s="546"/>
      <c r="I4" s="546"/>
      <c r="J4" s="64"/>
      <c r="K4" s="64"/>
      <c r="L4" s="64"/>
      <c r="M4" s="64"/>
      <c r="N4" s="64"/>
      <c r="O4" s="64"/>
      <c r="P4" s="64"/>
      <c r="Q4" s="64"/>
      <c r="R4" s="64"/>
      <c r="S4" s="64"/>
      <c r="T4" s="64"/>
      <c r="U4" s="64"/>
      <c r="V4" s="64"/>
      <c r="W4" s="64"/>
      <c r="X4" s="64"/>
      <c r="Y4" s="64"/>
    </row>
    <row r="5" spans="1:25" ht="60.75" customHeight="1" x14ac:dyDescent="0.25">
      <c r="A5" s="88" t="s">
        <v>4</v>
      </c>
      <c r="B5" s="89" t="s">
        <v>5</v>
      </c>
      <c r="C5" s="89" t="s">
        <v>6</v>
      </c>
      <c r="D5" s="89" t="s">
        <v>7</v>
      </c>
      <c r="E5" s="89" t="s">
        <v>8</v>
      </c>
      <c r="F5" s="89" t="s">
        <v>9</v>
      </c>
      <c r="G5" s="90" t="s">
        <v>10</v>
      </c>
      <c r="H5" s="241" t="s">
        <v>11</v>
      </c>
      <c r="I5" s="91"/>
      <c r="J5" s="91"/>
      <c r="K5" s="91"/>
      <c r="L5" s="91"/>
      <c r="M5" s="91"/>
      <c r="N5" s="91"/>
      <c r="O5" s="91"/>
      <c r="P5" s="91"/>
      <c r="Q5" s="91"/>
      <c r="R5" s="91"/>
      <c r="S5" s="91"/>
      <c r="T5" s="91"/>
      <c r="U5" s="91"/>
      <c r="V5" s="91"/>
      <c r="W5" s="91"/>
      <c r="X5" s="91"/>
      <c r="Y5" s="91"/>
    </row>
    <row r="6" spans="1:25" ht="24.75" customHeight="1" x14ac:dyDescent="0.25">
      <c r="A6" s="535" t="s">
        <v>839</v>
      </c>
      <c r="B6" s="535"/>
      <c r="C6" s="535"/>
      <c r="D6" s="535"/>
      <c r="E6" s="535"/>
      <c r="F6" s="535"/>
      <c r="G6" s="92">
        <f>SUM(G7:G15)</f>
        <v>70000000</v>
      </c>
      <c r="H6" s="92">
        <f>SUM(H7:H15)</f>
        <v>58000000</v>
      </c>
      <c r="I6" s="91"/>
      <c r="J6" s="91"/>
      <c r="K6" s="91"/>
      <c r="L6" s="91"/>
      <c r="M6" s="91"/>
      <c r="N6" s="91"/>
      <c r="O6" s="91"/>
      <c r="P6" s="91"/>
      <c r="Q6" s="91"/>
      <c r="R6" s="91"/>
      <c r="S6" s="91"/>
      <c r="T6" s="91"/>
      <c r="U6" s="91"/>
      <c r="V6" s="91"/>
      <c r="W6" s="91"/>
      <c r="X6" s="91"/>
      <c r="Y6" s="91"/>
    </row>
    <row r="7" spans="1:25" ht="149.25" customHeight="1" x14ac:dyDescent="0.25">
      <c r="A7" s="93">
        <v>1</v>
      </c>
      <c r="B7" s="168" t="s">
        <v>840</v>
      </c>
      <c r="C7" s="116" t="s">
        <v>841</v>
      </c>
      <c r="D7" s="116" t="s">
        <v>842</v>
      </c>
      <c r="E7" s="116" t="s">
        <v>843</v>
      </c>
      <c r="F7" s="117" t="s">
        <v>844</v>
      </c>
      <c r="G7" s="94">
        <v>5000000</v>
      </c>
      <c r="H7" s="118">
        <v>5000000</v>
      </c>
      <c r="I7" s="91"/>
      <c r="J7" s="91"/>
      <c r="K7" s="91"/>
      <c r="L7" s="91"/>
      <c r="M7" s="91"/>
      <c r="N7" s="91"/>
      <c r="O7" s="91"/>
      <c r="P7" s="91"/>
      <c r="Q7" s="91"/>
      <c r="R7" s="91"/>
      <c r="S7" s="91"/>
      <c r="T7" s="91"/>
      <c r="U7" s="91"/>
      <c r="V7" s="91"/>
      <c r="W7" s="91"/>
      <c r="X7" s="91"/>
      <c r="Y7" s="91"/>
    </row>
    <row r="8" spans="1:25" ht="207" customHeight="1" x14ac:dyDescent="0.25">
      <c r="A8" s="93">
        <v>2</v>
      </c>
      <c r="B8" s="58" t="s">
        <v>845</v>
      </c>
      <c r="C8" s="57" t="s">
        <v>846</v>
      </c>
      <c r="D8" s="57" t="s">
        <v>847</v>
      </c>
      <c r="E8" s="57" t="s">
        <v>848</v>
      </c>
      <c r="F8" s="59" t="s">
        <v>849</v>
      </c>
      <c r="G8" s="20">
        <v>5000000</v>
      </c>
      <c r="H8" s="63">
        <v>5000000</v>
      </c>
      <c r="I8" s="91"/>
      <c r="J8" s="91"/>
      <c r="K8" s="91"/>
      <c r="L8" s="91"/>
      <c r="M8" s="91"/>
      <c r="N8" s="91"/>
      <c r="O8" s="91"/>
      <c r="P8" s="91"/>
      <c r="Q8" s="91"/>
      <c r="R8" s="91"/>
      <c r="S8" s="91"/>
      <c r="T8" s="91"/>
      <c r="U8" s="91"/>
      <c r="V8" s="91"/>
      <c r="W8" s="91"/>
      <c r="X8" s="91"/>
      <c r="Y8" s="91"/>
    </row>
    <row r="9" spans="1:25" ht="125.25" customHeight="1" x14ac:dyDescent="0.25">
      <c r="A9" s="93">
        <v>3</v>
      </c>
      <c r="B9" s="58" t="s">
        <v>1053</v>
      </c>
      <c r="C9" s="57" t="s">
        <v>850</v>
      </c>
      <c r="D9" s="57" t="s">
        <v>829</v>
      </c>
      <c r="E9" s="18" t="s">
        <v>851</v>
      </c>
      <c r="F9" s="95" t="s">
        <v>852</v>
      </c>
      <c r="G9" s="96">
        <v>15000000</v>
      </c>
      <c r="H9" s="243">
        <v>10000000</v>
      </c>
      <c r="I9" s="91"/>
      <c r="J9" s="91"/>
      <c r="K9" s="91"/>
      <c r="L9" s="91"/>
      <c r="M9" s="91"/>
      <c r="N9" s="91"/>
      <c r="O9" s="91"/>
      <c r="P9" s="91"/>
      <c r="Q9" s="91"/>
      <c r="R9" s="91"/>
      <c r="S9" s="91"/>
      <c r="T9" s="91"/>
      <c r="U9" s="91"/>
      <c r="V9" s="91"/>
      <c r="W9" s="91"/>
      <c r="X9" s="91"/>
      <c r="Y9" s="91"/>
    </row>
    <row r="10" spans="1:25" ht="101.25" customHeight="1" x14ac:dyDescent="0.25">
      <c r="A10" s="93">
        <v>4</v>
      </c>
      <c r="B10" s="58" t="s">
        <v>853</v>
      </c>
      <c r="C10" s="57" t="s">
        <v>854</v>
      </c>
      <c r="D10" s="57" t="s">
        <v>829</v>
      </c>
      <c r="E10" s="18" t="s">
        <v>855</v>
      </c>
      <c r="F10" s="95" t="s">
        <v>856</v>
      </c>
      <c r="G10" s="96">
        <v>15000000</v>
      </c>
      <c r="H10" s="244">
        <v>10000000</v>
      </c>
      <c r="I10" s="91"/>
      <c r="J10" s="91"/>
      <c r="K10" s="91"/>
      <c r="L10" s="91"/>
      <c r="M10" s="91"/>
      <c r="N10" s="91"/>
      <c r="O10" s="91"/>
      <c r="P10" s="91"/>
      <c r="Q10" s="91"/>
      <c r="R10" s="91"/>
      <c r="S10" s="91"/>
      <c r="T10" s="91"/>
      <c r="U10" s="91"/>
      <c r="V10" s="91"/>
      <c r="W10" s="91"/>
      <c r="X10" s="91"/>
      <c r="Y10" s="91"/>
    </row>
    <row r="11" spans="1:25" ht="137.25" customHeight="1" x14ac:dyDescent="0.25">
      <c r="A11" s="93">
        <v>5</v>
      </c>
      <c r="B11" s="58" t="s">
        <v>857</v>
      </c>
      <c r="C11" s="57" t="s">
        <v>858</v>
      </c>
      <c r="D11" s="57" t="s">
        <v>859</v>
      </c>
      <c r="E11" s="18" t="s">
        <v>860</v>
      </c>
      <c r="F11" s="95" t="s">
        <v>861</v>
      </c>
      <c r="G11" s="20">
        <v>5000000</v>
      </c>
      <c r="H11" s="243">
        <v>5000000</v>
      </c>
      <c r="I11" s="91"/>
      <c r="J11" s="91"/>
      <c r="K11" s="91"/>
      <c r="L11" s="91"/>
      <c r="M11" s="91"/>
      <c r="N11" s="91"/>
      <c r="O11" s="91"/>
      <c r="P11" s="91"/>
      <c r="Q11" s="91"/>
      <c r="R11" s="91"/>
      <c r="S11" s="91"/>
      <c r="T11" s="91"/>
      <c r="U11" s="91"/>
      <c r="V11" s="91"/>
      <c r="W11" s="91"/>
      <c r="X11" s="91"/>
      <c r="Y11" s="91"/>
    </row>
    <row r="12" spans="1:25" ht="147.75" customHeight="1" x14ac:dyDescent="0.25">
      <c r="A12" s="93">
        <v>6</v>
      </c>
      <c r="B12" s="58" t="s">
        <v>862</v>
      </c>
      <c r="C12" s="57" t="s">
        <v>863</v>
      </c>
      <c r="D12" s="57" t="s">
        <v>859</v>
      </c>
      <c r="E12" s="18" t="s">
        <v>864</v>
      </c>
      <c r="F12" s="95" t="s">
        <v>865</v>
      </c>
      <c r="G12" s="96">
        <v>5000000</v>
      </c>
      <c r="H12" s="245">
        <v>5000000</v>
      </c>
      <c r="I12" s="91"/>
      <c r="J12" s="91"/>
      <c r="K12" s="91"/>
      <c r="L12" s="91"/>
      <c r="M12" s="91"/>
      <c r="N12" s="91"/>
      <c r="O12" s="91"/>
      <c r="P12" s="91"/>
      <c r="Q12" s="91"/>
      <c r="R12" s="91"/>
      <c r="S12" s="91"/>
      <c r="T12" s="91"/>
      <c r="U12" s="91"/>
      <c r="V12" s="91"/>
      <c r="W12" s="91"/>
      <c r="X12" s="91"/>
      <c r="Y12" s="91"/>
    </row>
    <row r="13" spans="1:25" ht="178.5" customHeight="1" x14ac:dyDescent="0.25">
      <c r="A13" s="93">
        <v>7</v>
      </c>
      <c r="B13" s="58" t="s">
        <v>876</v>
      </c>
      <c r="C13" s="57" t="s">
        <v>866</v>
      </c>
      <c r="D13" s="57" t="s">
        <v>867</v>
      </c>
      <c r="E13" s="18" t="s">
        <v>868</v>
      </c>
      <c r="F13" s="95" t="s">
        <v>869</v>
      </c>
      <c r="G13" s="96">
        <v>5000000</v>
      </c>
      <c r="H13" s="243">
        <v>5000000</v>
      </c>
      <c r="I13" s="91"/>
      <c r="J13" s="91"/>
      <c r="K13" s="91"/>
      <c r="L13" s="91"/>
      <c r="M13" s="91"/>
      <c r="N13" s="91"/>
      <c r="O13" s="91"/>
      <c r="P13" s="91"/>
      <c r="Q13" s="91"/>
      <c r="R13" s="91"/>
      <c r="S13" s="91"/>
      <c r="T13" s="91"/>
      <c r="U13" s="91"/>
      <c r="V13" s="91"/>
      <c r="W13" s="91"/>
      <c r="X13" s="91"/>
      <c r="Y13" s="91"/>
    </row>
    <row r="14" spans="1:25" ht="198" customHeight="1" x14ac:dyDescent="0.25">
      <c r="A14" s="93">
        <v>8</v>
      </c>
      <c r="B14" s="58" t="s">
        <v>877</v>
      </c>
      <c r="C14" s="57" t="s">
        <v>1014</v>
      </c>
      <c r="D14" s="166" t="s">
        <v>870</v>
      </c>
      <c r="E14" s="18" t="s">
        <v>871</v>
      </c>
      <c r="F14" s="95" t="s">
        <v>872</v>
      </c>
      <c r="G14" s="119">
        <v>10000000</v>
      </c>
      <c r="H14" s="246">
        <v>8000000</v>
      </c>
      <c r="I14" s="85"/>
      <c r="J14" s="85"/>
      <c r="K14" s="85"/>
      <c r="L14" s="85"/>
      <c r="M14" s="85"/>
      <c r="N14" s="85"/>
      <c r="O14" s="85"/>
      <c r="P14" s="85"/>
      <c r="Q14" s="85"/>
      <c r="R14" s="85"/>
      <c r="S14" s="85"/>
      <c r="T14" s="85"/>
      <c r="U14" s="85"/>
      <c r="V14" s="85"/>
      <c r="W14" s="85"/>
      <c r="X14" s="85"/>
      <c r="Y14" s="85"/>
    </row>
    <row r="15" spans="1:25" ht="165.75" customHeight="1" x14ac:dyDescent="0.25">
      <c r="A15" s="93">
        <v>9</v>
      </c>
      <c r="B15" s="58" t="s">
        <v>873</v>
      </c>
      <c r="C15" s="57" t="s">
        <v>1052</v>
      </c>
      <c r="D15" s="166" t="s">
        <v>874</v>
      </c>
      <c r="E15" s="18" t="s">
        <v>875</v>
      </c>
      <c r="F15" s="95" t="s">
        <v>942</v>
      </c>
      <c r="G15" s="119">
        <v>5000000</v>
      </c>
      <c r="H15" s="247">
        <v>5000000</v>
      </c>
      <c r="I15" s="85"/>
      <c r="J15" s="85"/>
      <c r="K15" s="85"/>
      <c r="L15" s="85"/>
      <c r="M15" s="85"/>
      <c r="N15" s="85"/>
      <c r="O15" s="85"/>
      <c r="P15" s="85"/>
      <c r="Q15" s="85"/>
      <c r="R15" s="85"/>
      <c r="S15" s="85"/>
      <c r="T15" s="85"/>
      <c r="U15" s="85"/>
      <c r="V15" s="85"/>
      <c r="W15" s="85"/>
      <c r="X15" s="85"/>
      <c r="Y15" s="85"/>
    </row>
    <row r="16" spans="1:25" ht="24.75" customHeight="1" x14ac:dyDescent="0.25">
      <c r="A16" s="535" t="s">
        <v>808</v>
      </c>
      <c r="B16" s="535"/>
      <c r="C16" s="535"/>
      <c r="D16" s="535"/>
      <c r="E16" s="535"/>
      <c r="F16" s="535"/>
      <c r="G16" s="92">
        <f>SUM(G17:G23)</f>
        <v>78000000</v>
      </c>
      <c r="H16" s="92">
        <f>SUM(H17:H23)</f>
        <v>60000000</v>
      </c>
      <c r="I16" s="85"/>
      <c r="J16" s="85"/>
      <c r="K16" s="85"/>
      <c r="L16" s="85"/>
      <c r="M16" s="85"/>
      <c r="N16" s="85"/>
      <c r="O16" s="85"/>
      <c r="P16" s="85"/>
      <c r="Q16" s="85"/>
      <c r="R16" s="85"/>
      <c r="S16" s="85"/>
      <c r="T16" s="85"/>
      <c r="U16" s="85"/>
      <c r="V16" s="85"/>
      <c r="W16" s="85"/>
      <c r="X16" s="85"/>
      <c r="Y16" s="85"/>
    </row>
    <row r="17" spans="1:25" ht="108" customHeight="1" x14ac:dyDescent="0.25">
      <c r="A17" s="17">
        <v>10</v>
      </c>
      <c r="B17" s="18" t="s">
        <v>1054</v>
      </c>
      <c r="C17" s="57" t="s">
        <v>787</v>
      </c>
      <c r="D17" s="57" t="s">
        <v>788</v>
      </c>
      <c r="E17" s="18" t="s">
        <v>943</v>
      </c>
      <c r="F17" s="95" t="s">
        <v>789</v>
      </c>
      <c r="G17" s="20">
        <v>10000000</v>
      </c>
      <c r="H17" s="63">
        <v>8000000</v>
      </c>
      <c r="I17" s="85"/>
      <c r="J17" s="85"/>
      <c r="K17" s="85"/>
      <c r="L17" s="85"/>
      <c r="M17" s="85"/>
      <c r="N17" s="85"/>
      <c r="O17" s="85"/>
      <c r="P17" s="85"/>
      <c r="Q17" s="85"/>
      <c r="R17" s="85"/>
      <c r="S17" s="85"/>
      <c r="T17" s="85"/>
      <c r="U17" s="85"/>
      <c r="V17" s="85"/>
      <c r="W17" s="85"/>
      <c r="X17" s="85"/>
      <c r="Y17" s="85"/>
    </row>
    <row r="18" spans="1:25" ht="107.25" customHeight="1" x14ac:dyDescent="0.25">
      <c r="A18" s="49">
        <v>11</v>
      </c>
      <c r="B18" s="18" t="s">
        <v>1055</v>
      </c>
      <c r="C18" s="57" t="s">
        <v>1056</v>
      </c>
      <c r="D18" s="57" t="s">
        <v>788</v>
      </c>
      <c r="E18" s="18" t="s">
        <v>944</v>
      </c>
      <c r="F18" s="18" t="s">
        <v>790</v>
      </c>
      <c r="G18" s="96">
        <v>10000000</v>
      </c>
      <c r="H18" s="248">
        <v>8000000</v>
      </c>
      <c r="I18" s="85"/>
      <c r="J18" s="85"/>
      <c r="K18" s="85"/>
      <c r="L18" s="85"/>
      <c r="M18" s="85"/>
      <c r="N18" s="85"/>
      <c r="O18" s="85"/>
      <c r="P18" s="85"/>
      <c r="Q18" s="85"/>
      <c r="R18" s="85"/>
      <c r="S18" s="85"/>
      <c r="T18" s="85"/>
      <c r="U18" s="85"/>
      <c r="V18" s="85"/>
      <c r="W18" s="85"/>
      <c r="X18" s="85"/>
      <c r="Y18" s="85"/>
    </row>
    <row r="19" spans="1:25" s="97" customFormat="1" ht="108" customHeight="1" x14ac:dyDescent="0.25">
      <c r="A19" s="17">
        <v>12</v>
      </c>
      <c r="B19" s="18" t="s">
        <v>791</v>
      </c>
      <c r="C19" s="57" t="s">
        <v>792</v>
      </c>
      <c r="D19" s="57" t="s">
        <v>793</v>
      </c>
      <c r="E19" s="59" t="s">
        <v>794</v>
      </c>
      <c r="F19" s="59" t="s">
        <v>795</v>
      </c>
      <c r="G19" s="20">
        <v>10000000</v>
      </c>
      <c r="H19" s="63">
        <v>8000000</v>
      </c>
    </row>
    <row r="20" spans="1:25" ht="87.75" customHeight="1" x14ac:dyDescent="0.25">
      <c r="A20" s="17">
        <v>13</v>
      </c>
      <c r="B20" s="18" t="s">
        <v>1057</v>
      </c>
      <c r="C20" s="57" t="s">
        <v>796</v>
      </c>
      <c r="D20" s="18" t="s">
        <v>779</v>
      </c>
      <c r="E20" s="18" t="s">
        <v>797</v>
      </c>
      <c r="F20" s="95" t="s">
        <v>798</v>
      </c>
      <c r="G20" s="96">
        <v>3000000</v>
      </c>
      <c r="H20" s="243">
        <v>5000000</v>
      </c>
      <c r="I20" s="85"/>
      <c r="J20" s="85"/>
      <c r="K20" s="85"/>
      <c r="L20" s="85"/>
      <c r="M20" s="85"/>
      <c r="N20" s="85"/>
      <c r="O20" s="85"/>
      <c r="P20" s="85"/>
      <c r="Q20" s="85"/>
      <c r="R20" s="85"/>
      <c r="S20" s="85"/>
      <c r="T20" s="85"/>
      <c r="U20" s="85"/>
      <c r="V20" s="85"/>
      <c r="W20" s="85"/>
      <c r="X20" s="85"/>
      <c r="Y20" s="85"/>
    </row>
    <row r="21" spans="1:25" ht="100.5" customHeight="1" x14ac:dyDescent="0.25">
      <c r="A21" s="17">
        <v>14</v>
      </c>
      <c r="B21" s="18" t="s">
        <v>799</v>
      </c>
      <c r="C21" s="57" t="s">
        <v>800</v>
      </c>
      <c r="D21" s="18" t="s">
        <v>760</v>
      </c>
      <c r="E21" s="18" t="s">
        <v>801</v>
      </c>
      <c r="F21" s="95" t="s">
        <v>945</v>
      </c>
      <c r="G21" s="96">
        <v>25000000</v>
      </c>
      <c r="H21" s="243">
        <v>13000000</v>
      </c>
      <c r="I21" s="85"/>
      <c r="J21" s="85"/>
      <c r="K21" s="85"/>
      <c r="L21" s="85"/>
      <c r="M21" s="85"/>
      <c r="N21" s="85"/>
      <c r="O21" s="85"/>
      <c r="P21" s="85"/>
      <c r="Q21" s="85"/>
      <c r="R21" s="85"/>
      <c r="S21" s="85"/>
      <c r="T21" s="85"/>
      <c r="U21" s="85"/>
      <c r="V21" s="85"/>
      <c r="W21" s="85"/>
      <c r="X21" s="85"/>
      <c r="Y21" s="85"/>
    </row>
    <row r="22" spans="1:25" ht="101.25" customHeight="1" x14ac:dyDescent="0.25">
      <c r="A22" s="17">
        <v>15</v>
      </c>
      <c r="B22" s="18" t="s">
        <v>802</v>
      </c>
      <c r="C22" s="57" t="s">
        <v>803</v>
      </c>
      <c r="D22" s="18" t="s">
        <v>760</v>
      </c>
      <c r="E22" s="18" t="s">
        <v>804</v>
      </c>
      <c r="F22" s="95" t="s">
        <v>946</v>
      </c>
      <c r="G22" s="96">
        <v>15000000</v>
      </c>
      <c r="H22" s="243">
        <v>13000000</v>
      </c>
      <c r="I22" s="85"/>
      <c r="J22" s="85"/>
      <c r="K22" s="85"/>
      <c r="L22" s="85"/>
      <c r="M22" s="85"/>
      <c r="N22" s="85"/>
      <c r="O22" s="85"/>
      <c r="P22" s="85"/>
      <c r="Q22" s="85"/>
      <c r="R22" s="85"/>
      <c r="S22" s="85"/>
      <c r="T22" s="85"/>
      <c r="U22" s="85"/>
      <c r="V22" s="85"/>
      <c r="W22" s="85"/>
      <c r="X22" s="85"/>
      <c r="Y22" s="85"/>
    </row>
    <row r="23" spans="1:25" ht="132" customHeight="1" x14ac:dyDescent="0.25">
      <c r="A23" s="17">
        <v>16</v>
      </c>
      <c r="B23" s="18" t="s">
        <v>1058</v>
      </c>
      <c r="C23" s="128" t="s">
        <v>805</v>
      </c>
      <c r="D23" s="18" t="s">
        <v>779</v>
      </c>
      <c r="E23" s="18" t="s">
        <v>806</v>
      </c>
      <c r="F23" s="95" t="s">
        <v>807</v>
      </c>
      <c r="G23" s="96">
        <v>5000000</v>
      </c>
      <c r="H23" s="243">
        <v>5000000</v>
      </c>
      <c r="I23" s="85"/>
      <c r="J23" s="85"/>
      <c r="K23" s="85"/>
      <c r="L23" s="85"/>
      <c r="M23" s="85"/>
      <c r="N23" s="85"/>
      <c r="O23" s="85"/>
      <c r="P23" s="85"/>
      <c r="Q23" s="85"/>
      <c r="R23" s="85"/>
      <c r="S23" s="85"/>
      <c r="T23" s="85"/>
      <c r="U23" s="85"/>
      <c r="V23" s="85"/>
      <c r="W23" s="85"/>
      <c r="X23" s="85"/>
      <c r="Y23" s="85"/>
    </row>
    <row r="24" spans="1:25" ht="24.75" customHeight="1" x14ac:dyDescent="0.25">
      <c r="A24" s="535" t="s">
        <v>438</v>
      </c>
      <c r="B24" s="535"/>
      <c r="C24" s="535"/>
      <c r="D24" s="535"/>
      <c r="E24" s="535"/>
      <c r="F24" s="535"/>
      <c r="G24" s="16">
        <f>SUM(G25:G39)</f>
        <v>140093000</v>
      </c>
      <c r="H24" s="16">
        <f>SUM(H25:H39)</f>
        <v>109000000</v>
      </c>
      <c r="I24" s="85"/>
      <c r="J24" s="85"/>
      <c r="K24" s="85"/>
      <c r="L24" s="85"/>
      <c r="M24" s="85"/>
      <c r="N24" s="85"/>
      <c r="O24" s="85"/>
      <c r="P24" s="85"/>
      <c r="Q24" s="85"/>
      <c r="R24" s="85"/>
      <c r="S24" s="85"/>
      <c r="T24" s="85"/>
      <c r="U24" s="85"/>
      <c r="V24" s="85"/>
      <c r="W24" s="85"/>
      <c r="X24" s="85"/>
      <c r="Y24" s="85"/>
    </row>
    <row r="25" spans="1:25" ht="93" customHeight="1" x14ac:dyDescent="0.25">
      <c r="A25" s="17">
        <v>17</v>
      </c>
      <c r="B25" s="58" t="s">
        <v>439</v>
      </c>
      <c r="C25" s="57" t="s">
        <v>440</v>
      </c>
      <c r="D25" s="57" t="s">
        <v>441</v>
      </c>
      <c r="E25" s="59" t="s">
        <v>442</v>
      </c>
      <c r="F25" s="59" t="s">
        <v>443</v>
      </c>
      <c r="G25" s="72">
        <v>5200000</v>
      </c>
      <c r="H25" s="264">
        <v>5000000</v>
      </c>
      <c r="I25" s="85"/>
      <c r="J25" s="85"/>
      <c r="K25" s="85"/>
      <c r="L25" s="85"/>
      <c r="M25" s="85"/>
      <c r="N25" s="85"/>
      <c r="O25" s="85"/>
      <c r="P25" s="85"/>
      <c r="Q25" s="85"/>
      <c r="R25" s="85"/>
      <c r="S25" s="85"/>
      <c r="T25" s="85"/>
      <c r="U25" s="85"/>
      <c r="V25" s="85"/>
      <c r="W25" s="85"/>
      <c r="X25" s="85"/>
      <c r="Y25" s="85"/>
    </row>
    <row r="26" spans="1:25" ht="80.25" customHeight="1" x14ac:dyDescent="0.25">
      <c r="A26" s="17">
        <v>18</v>
      </c>
      <c r="B26" s="58" t="s">
        <v>444</v>
      </c>
      <c r="C26" s="57" t="s">
        <v>445</v>
      </c>
      <c r="D26" s="57" t="s">
        <v>446</v>
      </c>
      <c r="E26" s="59" t="s">
        <v>447</v>
      </c>
      <c r="F26" s="59" t="s">
        <v>448</v>
      </c>
      <c r="G26" s="72">
        <v>15000000</v>
      </c>
      <c r="H26" s="249">
        <v>5000000</v>
      </c>
      <c r="I26" s="85"/>
      <c r="J26" s="85"/>
      <c r="K26" s="85"/>
      <c r="L26" s="85"/>
      <c r="M26" s="85"/>
      <c r="N26" s="85"/>
      <c r="O26" s="85"/>
      <c r="P26" s="85"/>
      <c r="Q26" s="85"/>
      <c r="R26" s="85"/>
      <c r="S26" s="85"/>
      <c r="T26" s="85"/>
      <c r="U26" s="85"/>
      <c r="V26" s="85"/>
      <c r="W26" s="85"/>
      <c r="X26" s="85"/>
      <c r="Y26" s="85"/>
    </row>
    <row r="27" spans="1:25" ht="63.75" customHeight="1" x14ac:dyDescent="0.25">
      <c r="A27" s="17">
        <v>19</v>
      </c>
      <c r="B27" s="58" t="s">
        <v>449</v>
      </c>
      <c r="C27" s="57" t="s">
        <v>1059</v>
      </c>
      <c r="D27" s="57" t="s">
        <v>450</v>
      </c>
      <c r="E27" s="59" t="s">
        <v>451</v>
      </c>
      <c r="F27" s="59" t="s">
        <v>452</v>
      </c>
      <c r="G27" s="72">
        <v>8000000</v>
      </c>
      <c r="H27" s="249">
        <v>8000000</v>
      </c>
      <c r="I27" s="85"/>
      <c r="J27" s="85"/>
      <c r="K27" s="85"/>
      <c r="L27" s="85"/>
      <c r="M27" s="85"/>
      <c r="N27" s="85"/>
      <c r="O27" s="85"/>
      <c r="P27" s="85"/>
      <c r="Q27" s="85"/>
      <c r="R27" s="85"/>
      <c r="S27" s="85"/>
      <c r="T27" s="85"/>
      <c r="U27" s="85"/>
      <c r="V27" s="85"/>
      <c r="W27" s="85"/>
      <c r="X27" s="85"/>
      <c r="Y27" s="85"/>
    </row>
    <row r="28" spans="1:25" ht="72" customHeight="1" x14ac:dyDescent="0.25">
      <c r="A28" s="17">
        <v>20</v>
      </c>
      <c r="B28" s="58" t="s">
        <v>453</v>
      </c>
      <c r="C28" s="57" t="s">
        <v>454</v>
      </c>
      <c r="D28" s="57" t="s">
        <v>450</v>
      </c>
      <c r="E28" s="59" t="s">
        <v>455</v>
      </c>
      <c r="F28" s="59" t="s">
        <v>456</v>
      </c>
      <c r="G28" s="72">
        <v>7000000</v>
      </c>
      <c r="H28" s="249">
        <v>8000000</v>
      </c>
      <c r="I28" s="98"/>
      <c r="J28" s="98"/>
      <c r="K28" s="98"/>
      <c r="L28" s="98"/>
      <c r="M28" s="98"/>
      <c r="N28" s="98"/>
      <c r="O28" s="98"/>
      <c r="P28" s="98"/>
      <c r="Q28" s="98"/>
      <c r="R28" s="98"/>
      <c r="S28" s="98"/>
      <c r="T28" s="98"/>
      <c r="U28" s="98"/>
      <c r="V28" s="98"/>
      <c r="W28" s="98"/>
      <c r="X28" s="98"/>
      <c r="Y28" s="98"/>
    </row>
    <row r="29" spans="1:25" ht="91.5" customHeight="1" x14ac:dyDescent="0.25">
      <c r="A29" s="17">
        <v>21</v>
      </c>
      <c r="B29" s="58" t="s">
        <v>457</v>
      </c>
      <c r="C29" s="57" t="s">
        <v>458</v>
      </c>
      <c r="D29" s="57" t="s">
        <v>459</v>
      </c>
      <c r="E29" s="59" t="s">
        <v>460</v>
      </c>
      <c r="F29" s="59" t="s">
        <v>457</v>
      </c>
      <c r="G29" s="72">
        <v>1493000</v>
      </c>
      <c r="H29" s="249">
        <v>5000000</v>
      </c>
      <c r="I29" s="85"/>
      <c r="J29" s="85"/>
      <c r="K29" s="85"/>
      <c r="L29" s="85"/>
      <c r="M29" s="85"/>
      <c r="N29" s="85"/>
      <c r="O29" s="85"/>
      <c r="P29" s="85"/>
      <c r="Q29" s="85"/>
      <c r="R29" s="85"/>
      <c r="S29" s="85"/>
      <c r="T29" s="85"/>
      <c r="U29" s="85"/>
      <c r="V29" s="85"/>
      <c r="W29" s="85"/>
      <c r="X29" s="85"/>
      <c r="Y29" s="85"/>
    </row>
    <row r="30" spans="1:25" ht="90.75" customHeight="1" x14ac:dyDescent="0.25">
      <c r="A30" s="17">
        <v>22</v>
      </c>
      <c r="B30" s="58" t="s">
        <v>461</v>
      </c>
      <c r="C30" s="57" t="s">
        <v>462</v>
      </c>
      <c r="D30" s="57" t="s">
        <v>463</v>
      </c>
      <c r="E30" s="59" t="s">
        <v>464</v>
      </c>
      <c r="F30" s="59" t="s">
        <v>465</v>
      </c>
      <c r="G30" s="72">
        <v>14200000</v>
      </c>
      <c r="H30" s="249">
        <v>10000000</v>
      </c>
      <c r="I30" s="85"/>
      <c r="J30" s="85"/>
      <c r="K30" s="85"/>
      <c r="L30" s="85"/>
      <c r="M30" s="85"/>
      <c r="N30" s="85"/>
      <c r="O30" s="85"/>
      <c r="P30" s="85"/>
      <c r="Q30" s="85"/>
      <c r="R30" s="85"/>
      <c r="S30" s="85"/>
      <c r="T30" s="85"/>
      <c r="U30" s="85"/>
      <c r="V30" s="85"/>
      <c r="W30" s="85"/>
      <c r="X30" s="85"/>
      <c r="Y30" s="85"/>
    </row>
    <row r="31" spans="1:25" ht="78" customHeight="1" x14ac:dyDescent="0.25">
      <c r="A31" s="17">
        <v>23</v>
      </c>
      <c r="B31" s="58" t="s">
        <v>466</v>
      </c>
      <c r="C31" s="57" t="s">
        <v>467</v>
      </c>
      <c r="D31" s="57" t="s">
        <v>468</v>
      </c>
      <c r="E31" s="59" t="s">
        <v>469</v>
      </c>
      <c r="F31" s="59" t="s">
        <v>470</v>
      </c>
      <c r="G31" s="72">
        <v>5000000</v>
      </c>
      <c r="H31" s="249">
        <v>5000000</v>
      </c>
      <c r="I31" s="85"/>
      <c r="J31" s="85"/>
      <c r="K31" s="85"/>
      <c r="L31" s="85"/>
      <c r="M31" s="85"/>
      <c r="N31" s="85"/>
      <c r="O31" s="85"/>
      <c r="P31" s="85"/>
      <c r="Q31" s="85"/>
      <c r="R31" s="85"/>
      <c r="S31" s="85"/>
      <c r="T31" s="85"/>
      <c r="U31" s="85"/>
      <c r="V31" s="85"/>
      <c r="W31" s="85"/>
      <c r="X31" s="85"/>
      <c r="Y31" s="85"/>
    </row>
    <row r="32" spans="1:25" ht="66" customHeight="1" x14ac:dyDescent="0.25">
      <c r="A32" s="17">
        <v>24</v>
      </c>
      <c r="B32" s="58" t="s">
        <v>471</v>
      </c>
      <c r="C32" s="57" t="s">
        <v>472</v>
      </c>
      <c r="D32" s="57" t="s">
        <v>473</v>
      </c>
      <c r="E32" s="59" t="s">
        <v>474</v>
      </c>
      <c r="F32" s="59" t="s">
        <v>475</v>
      </c>
      <c r="G32" s="72">
        <v>5000000</v>
      </c>
      <c r="H32" s="249">
        <v>5000000</v>
      </c>
      <c r="I32" s="85"/>
      <c r="J32" s="85"/>
      <c r="K32" s="85"/>
      <c r="L32" s="85"/>
      <c r="M32" s="85"/>
      <c r="N32" s="85"/>
      <c r="O32" s="85"/>
      <c r="P32" s="85"/>
      <c r="Q32" s="85"/>
      <c r="R32" s="85"/>
      <c r="S32" s="85"/>
      <c r="T32" s="85"/>
      <c r="U32" s="85"/>
      <c r="V32" s="85"/>
      <c r="W32" s="85"/>
      <c r="X32" s="85"/>
      <c r="Y32" s="85"/>
    </row>
    <row r="33" spans="1:25" ht="69.75" customHeight="1" x14ac:dyDescent="0.25">
      <c r="A33" s="17">
        <v>25</v>
      </c>
      <c r="B33" s="58" t="s">
        <v>476</v>
      </c>
      <c r="C33" s="57" t="s">
        <v>477</v>
      </c>
      <c r="D33" s="57" t="s">
        <v>478</v>
      </c>
      <c r="E33" s="59" t="s">
        <v>479</v>
      </c>
      <c r="F33" s="59" t="s">
        <v>480</v>
      </c>
      <c r="G33" s="72">
        <v>10000000</v>
      </c>
      <c r="H33" s="249">
        <v>8000000</v>
      </c>
      <c r="I33" s="85"/>
      <c r="J33" s="85"/>
      <c r="K33" s="85"/>
      <c r="L33" s="85"/>
      <c r="M33" s="85"/>
      <c r="N33" s="85"/>
      <c r="O33" s="85"/>
      <c r="P33" s="85"/>
      <c r="Q33" s="85"/>
      <c r="R33" s="85"/>
      <c r="S33" s="85"/>
      <c r="T33" s="85"/>
      <c r="U33" s="85"/>
      <c r="V33" s="85"/>
      <c r="W33" s="85"/>
      <c r="X33" s="85"/>
      <c r="Y33" s="85"/>
    </row>
    <row r="34" spans="1:25" ht="76.5" customHeight="1" x14ac:dyDescent="0.25">
      <c r="A34" s="17">
        <v>26</v>
      </c>
      <c r="B34" s="58" t="s">
        <v>1060</v>
      </c>
      <c r="C34" s="57" t="s">
        <v>481</v>
      </c>
      <c r="D34" s="57" t="s">
        <v>482</v>
      </c>
      <c r="E34" s="59" t="s">
        <v>483</v>
      </c>
      <c r="F34" s="59" t="s">
        <v>484</v>
      </c>
      <c r="G34" s="72">
        <v>15000000</v>
      </c>
      <c r="H34" s="249">
        <v>10000000</v>
      </c>
      <c r="I34" s="85"/>
      <c r="J34" s="85"/>
      <c r="K34" s="85"/>
      <c r="L34" s="85"/>
      <c r="M34" s="85"/>
      <c r="N34" s="85"/>
      <c r="O34" s="85"/>
      <c r="P34" s="85"/>
      <c r="Q34" s="85"/>
      <c r="R34" s="85"/>
      <c r="S34" s="85"/>
      <c r="T34" s="85"/>
      <c r="U34" s="85"/>
      <c r="V34" s="85"/>
      <c r="W34" s="85"/>
      <c r="X34" s="85"/>
      <c r="Y34" s="85"/>
    </row>
    <row r="35" spans="1:25" ht="87.75" customHeight="1" x14ac:dyDescent="0.25">
      <c r="A35" s="17">
        <v>27</v>
      </c>
      <c r="B35" s="58" t="s">
        <v>485</v>
      </c>
      <c r="C35" s="57" t="s">
        <v>486</v>
      </c>
      <c r="D35" s="57" t="s">
        <v>463</v>
      </c>
      <c r="E35" s="59" t="s">
        <v>487</v>
      </c>
      <c r="F35" s="59" t="s">
        <v>488</v>
      </c>
      <c r="G35" s="72">
        <v>14200000</v>
      </c>
      <c r="H35" s="249">
        <v>10000000</v>
      </c>
      <c r="I35" s="85"/>
      <c r="J35" s="85"/>
      <c r="K35" s="85"/>
      <c r="L35" s="85"/>
      <c r="M35" s="85"/>
      <c r="N35" s="85"/>
      <c r="O35" s="85"/>
      <c r="P35" s="85"/>
      <c r="Q35" s="85"/>
      <c r="R35" s="85"/>
      <c r="S35" s="85"/>
      <c r="T35" s="85"/>
      <c r="U35" s="85"/>
      <c r="V35" s="85"/>
      <c r="W35" s="85"/>
      <c r="X35" s="85"/>
      <c r="Y35" s="85"/>
    </row>
    <row r="36" spans="1:25" ht="58.5" customHeight="1" x14ac:dyDescent="0.25">
      <c r="A36" s="17">
        <v>28</v>
      </c>
      <c r="B36" s="58" t="s">
        <v>489</v>
      </c>
      <c r="C36" s="57" t="s">
        <v>490</v>
      </c>
      <c r="D36" s="57" t="s">
        <v>473</v>
      </c>
      <c r="E36" s="59" t="s">
        <v>491</v>
      </c>
      <c r="F36" s="59" t="s">
        <v>492</v>
      </c>
      <c r="G36" s="72">
        <v>5000000</v>
      </c>
      <c r="H36" s="249">
        <v>5000000</v>
      </c>
      <c r="I36" s="85"/>
      <c r="J36" s="85"/>
      <c r="K36" s="85"/>
      <c r="L36" s="85"/>
      <c r="M36" s="85"/>
      <c r="N36" s="85"/>
      <c r="O36" s="85"/>
      <c r="P36" s="85"/>
      <c r="Q36" s="85"/>
      <c r="R36" s="85"/>
      <c r="S36" s="85"/>
      <c r="T36" s="85"/>
      <c r="U36" s="85"/>
      <c r="V36" s="85"/>
      <c r="W36" s="85"/>
      <c r="X36" s="85"/>
      <c r="Y36" s="85"/>
    </row>
    <row r="37" spans="1:25" ht="71.25" customHeight="1" x14ac:dyDescent="0.25">
      <c r="A37" s="17">
        <v>29</v>
      </c>
      <c r="B37" s="58" t="s">
        <v>493</v>
      </c>
      <c r="C37" s="57" t="s">
        <v>494</v>
      </c>
      <c r="D37" s="57" t="s">
        <v>495</v>
      </c>
      <c r="E37" s="59" t="s">
        <v>496</v>
      </c>
      <c r="F37" s="59" t="s">
        <v>497</v>
      </c>
      <c r="G37" s="72">
        <v>15000000</v>
      </c>
      <c r="H37" s="249">
        <v>10000000</v>
      </c>
      <c r="I37" s="85"/>
      <c r="J37" s="85"/>
      <c r="K37" s="85"/>
      <c r="L37" s="85"/>
      <c r="M37" s="85"/>
      <c r="N37" s="85"/>
      <c r="O37" s="85"/>
      <c r="P37" s="85"/>
      <c r="Q37" s="85"/>
      <c r="R37" s="85"/>
      <c r="S37" s="85"/>
      <c r="T37" s="85"/>
      <c r="U37" s="85"/>
      <c r="V37" s="85"/>
      <c r="W37" s="85"/>
      <c r="X37" s="85"/>
      <c r="Y37" s="85"/>
    </row>
    <row r="38" spans="1:25" ht="86.25" customHeight="1" x14ac:dyDescent="0.25">
      <c r="A38" s="17">
        <v>30</v>
      </c>
      <c r="B38" s="58" t="s">
        <v>498</v>
      </c>
      <c r="C38" s="57" t="s">
        <v>499</v>
      </c>
      <c r="D38" s="57" t="s">
        <v>495</v>
      </c>
      <c r="E38" s="59" t="s">
        <v>500</v>
      </c>
      <c r="F38" s="59" t="s">
        <v>497</v>
      </c>
      <c r="G38" s="72">
        <v>15000000</v>
      </c>
      <c r="H38" s="249">
        <v>10000000</v>
      </c>
      <c r="I38" s="85"/>
      <c r="J38" s="85"/>
      <c r="K38" s="85"/>
      <c r="L38" s="85"/>
      <c r="M38" s="85"/>
      <c r="N38" s="85"/>
      <c r="O38" s="85"/>
      <c r="P38" s="85"/>
      <c r="Q38" s="85"/>
      <c r="R38" s="85"/>
      <c r="S38" s="85"/>
      <c r="T38" s="85"/>
      <c r="U38" s="85"/>
      <c r="V38" s="85"/>
      <c r="W38" s="85"/>
      <c r="X38" s="85"/>
      <c r="Y38" s="85"/>
    </row>
    <row r="39" spans="1:25" ht="43.5" customHeight="1" x14ac:dyDescent="0.25">
      <c r="A39" s="17">
        <v>31</v>
      </c>
      <c r="B39" s="58" t="s">
        <v>501</v>
      </c>
      <c r="C39" s="57" t="s">
        <v>502</v>
      </c>
      <c r="D39" s="57" t="s">
        <v>503</v>
      </c>
      <c r="E39" s="59" t="s">
        <v>504</v>
      </c>
      <c r="F39" s="59" t="s">
        <v>505</v>
      </c>
      <c r="G39" s="72">
        <v>5000000</v>
      </c>
      <c r="H39" s="249">
        <v>5000000</v>
      </c>
      <c r="I39" s="85"/>
      <c r="J39" s="85"/>
      <c r="K39" s="85"/>
      <c r="L39" s="85"/>
      <c r="M39" s="85"/>
      <c r="N39" s="85"/>
      <c r="O39" s="85"/>
      <c r="P39" s="85"/>
      <c r="Q39" s="85"/>
      <c r="R39" s="85"/>
      <c r="S39" s="85"/>
      <c r="T39" s="85"/>
      <c r="U39" s="85"/>
      <c r="V39" s="85"/>
      <c r="W39" s="85"/>
      <c r="X39" s="85"/>
      <c r="Y39" s="85"/>
    </row>
    <row r="40" spans="1:25" ht="24.75" customHeight="1" x14ac:dyDescent="0.25">
      <c r="A40" s="535" t="s">
        <v>1368</v>
      </c>
      <c r="B40" s="535"/>
      <c r="C40" s="535"/>
      <c r="D40" s="535"/>
      <c r="E40" s="535"/>
      <c r="F40" s="535"/>
      <c r="G40" s="99">
        <f>SUM(G41:G45)</f>
        <v>35000000</v>
      </c>
      <c r="H40" s="99">
        <f>SUM(H41:H45)</f>
        <v>35000000</v>
      </c>
      <c r="I40" s="85"/>
      <c r="J40" s="85"/>
      <c r="K40" s="85"/>
      <c r="L40" s="85"/>
      <c r="M40" s="85"/>
      <c r="N40" s="85"/>
      <c r="O40" s="85"/>
      <c r="P40" s="85"/>
      <c r="Q40" s="85"/>
      <c r="R40" s="85"/>
      <c r="S40" s="85"/>
      <c r="T40" s="85"/>
      <c r="U40" s="85"/>
      <c r="V40" s="85"/>
      <c r="W40" s="85"/>
      <c r="X40" s="85"/>
      <c r="Y40" s="85"/>
    </row>
    <row r="41" spans="1:25" ht="67.5" customHeight="1" x14ac:dyDescent="0.25">
      <c r="A41" s="93">
        <v>32</v>
      </c>
      <c r="B41" s="120" t="s">
        <v>947</v>
      </c>
      <c r="C41" s="116" t="s">
        <v>1061</v>
      </c>
      <c r="D41" s="116" t="s">
        <v>420</v>
      </c>
      <c r="E41" s="117" t="s">
        <v>428</v>
      </c>
      <c r="F41" s="117" t="s">
        <v>429</v>
      </c>
      <c r="G41" s="100">
        <v>10000000</v>
      </c>
      <c r="H41" s="118">
        <v>10000000</v>
      </c>
      <c r="I41" s="85"/>
      <c r="J41" s="85"/>
      <c r="K41" s="85"/>
      <c r="L41" s="85"/>
      <c r="M41" s="85"/>
      <c r="N41" s="85"/>
      <c r="O41" s="85"/>
      <c r="P41" s="85"/>
      <c r="Q41" s="85"/>
      <c r="R41" s="85"/>
      <c r="S41" s="85"/>
      <c r="T41" s="85"/>
      <c r="U41" s="85"/>
      <c r="V41" s="85"/>
      <c r="W41" s="85"/>
      <c r="X41" s="85"/>
      <c r="Y41" s="85"/>
    </row>
    <row r="42" spans="1:25" ht="154.5" customHeight="1" x14ac:dyDescent="0.25">
      <c r="A42" s="93">
        <v>33</v>
      </c>
      <c r="B42" s="120" t="s">
        <v>948</v>
      </c>
      <c r="C42" s="116" t="s">
        <v>430</v>
      </c>
      <c r="D42" s="116" t="s">
        <v>420</v>
      </c>
      <c r="E42" s="117" t="s">
        <v>431</v>
      </c>
      <c r="F42" s="117" t="s">
        <v>429</v>
      </c>
      <c r="G42" s="100">
        <v>10000000</v>
      </c>
      <c r="H42" s="118">
        <v>10000000</v>
      </c>
      <c r="I42" s="85"/>
      <c r="J42" s="85"/>
      <c r="K42" s="85"/>
      <c r="L42" s="85"/>
      <c r="M42" s="85"/>
      <c r="N42" s="85"/>
      <c r="O42" s="85"/>
      <c r="P42" s="85"/>
      <c r="Q42" s="85"/>
      <c r="R42" s="85"/>
      <c r="S42" s="85"/>
      <c r="T42" s="85"/>
      <c r="U42" s="85"/>
      <c r="V42" s="85"/>
      <c r="W42" s="85"/>
      <c r="X42" s="85"/>
      <c r="Y42" s="85"/>
    </row>
    <row r="43" spans="1:25" ht="87.75" customHeight="1" x14ac:dyDescent="0.25">
      <c r="A43" s="93">
        <v>34</v>
      </c>
      <c r="B43" s="116" t="s">
        <v>949</v>
      </c>
      <c r="C43" s="116" t="s">
        <v>432</v>
      </c>
      <c r="D43" s="116" t="s">
        <v>424</v>
      </c>
      <c r="E43" s="117" t="s">
        <v>952</v>
      </c>
      <c r="F43" s="117" t="s">
        <v>433</v>
      </c>
      <c r="G43" s="100">
        <v>5000000</v>
      </c>
      <c r="H43" s="118">
        <v>5000000</v>
      </c>
      <c r="I43" s="85"/>
      <c r="J43" s="85"/>
      <c r="K43" s="85"/>
      <c r="L43" s="85"/>
      <c r="M43" s="85"/>
      <c r="N43" s="85"/>
      <c r="O43" s="85"/>
      <c r="P43" s="85"/>
      <c r="Q43" s="85"/>
      <c r="R43" s="85"/>
      <c r="S43" s="85"/>
      <c r="T43" s="85"/>
      <c r="U43" s="85"/>
      <c r="V43" s="85"/>
      <c r="W43" s="85"/>
      <c r="X43" s="85"/>
      <c r="Y43" s="85"/>
    </row>
    <row r="44" spans="1:25" ht="88.5" customHeight="1" x14ac:dyDescent="0.25">
      <c r="A44" s="93">
        <v>35</v>
      </c>
      <c r="B44" s="116" t="s">
        <v>950</v>
      </c>
      <c r="C44" s="116" t="s">
        <v>434</v>
      </c>
      <c r="D44" s="116" t="s">
        <v>424</v>
      </c>
      <c r="E44" s="117" t="s">
        <v>953</v>
      </c>
      <c r="F44" s="117" t="s">
        <v>435</v>
      </c>
      <c r="G44" s="100">
        <v>5000000</v>
      </c>
      <c r="H44" s="118">
        <v>5000000</v>
      </c>
      <c r="I44" s="85"/>
      <c r="J44" s="85"/>
      <c r="K44" s="85"/>
      <c r="L44" s="85"/>
      <c r="M44" s="85"/>
      <c r="N44" s="85"/>
      <c r="O44" s="85"/>
      <c r="P44" s="85"/>
      <c r="Q44" s="85"/>
      <c r="R44" s="85"/>
      <c r="S44" s="85"/>
      <c r="T44" s="85"/>
      <c r="U44" s="85"/>
      <c r="V44" s="85"/>
      <c r="W44" s="85"/>
      <c r="X44" s="85"/>
      <c r="Y44" s="85"/>
    </row>
    <row r="45" spans="1:25" ht="104.25" customHeight="1" x14ac:dyDescent="0.25">
      <c r="A45" s="93">
        <v>36</v>
      </c>
      <c r="B45" s="120" t="s">
        <v>951</v>
      </c>
      <c r="C45" s="116" t="s">
        <v>436</v>
      </c>
      <c r="D45" s="116" t="s">
        <v>424</v>
      </c>
      <c r="E45" s="117" t="s">
        <v>954</v>
      </c>
      <c r="F45" s="117" t="s">
        <v>437</v>
      </c>
      <c r="G45" s="100">
        <v>5000000</v>
      </c>
      <c r="H45" s="118">
        <v>5000000</v>
      </c>
      <c r="I45" s="85"/>
      <c r="J45" s="85"/>
      <c r="K45" s="85"/>
      <c r="L45" s="85"/>
      <c r="M45" s="85"/>
      <c r="N45" s="85"/>
      <c r="O45" s="85"/>
      <c r="P45" s="85"/>
      <c r="Q45" s="85"/>
      <c r="R45" s="85"/>
      <c r="S45" s="85"/>
      <c r="T45" s="85"/>
      <c r="U45" s="85"/>
      <c r="V45" s="85"/>
      <c r="W45" s="85"/>
      <c r="X45" s="85"/>
      <c r="Y45" s="85"/>
    </row>
    <row r="46" spans="1:25" ht="24.75" customHeight="1" x14ac:dyDescent="0.25">
      <c r="A46" s="548" t="s">
        <v>369</v>
      </c>
      <c r="B46" s="549"/>
      <c r="C46" s="549"/>
      <c r="D46" s="549"/>
      <c r="E46" s="549"/>
      <c r="F46" s="549"/>
      <c r="G46" s="29">
        <f>SUM(G47:G60)</f>
        <v>100000000</v>
      </c>
      <c r="H46" s="29">
        <f>SUM(H47:H60)</f>
        <v>124000000</v>
      </c>
      <c r="I46" s="85"/>
      <c r="J46" s="85"/>
      <c r="K46" s="85"/>
      <c r="L46" s="85"/>
      <c r="M46" s="85"/>
      <c r="N46" s="85"/>
      <c r="O46" s="85"/>
      <c r="P46" s="85"/>
      <c r="Q46" s="85"/>
      <c r="R46" s="85"/>
      <c r="S46" s="85"/>
      <c r="T46" s="85"/>
      <c r="U46" s="85"/>
      <c r="V46" s="85"/>
      <c r="W46" s="85"/>
      <c r="X46" s="85"/>
      <c r="Y46" s="85"/>
    </row>
    <row r="47" spans="1:25" ht="71.25" customHeight="1" x14ac:dyDescent="0.25">
      <c r="A47" s="49">
        <v>37</v>
      </c>
      <c r="B47" s="18" t="s">
        <v>370</v>
      </c>
      <c r="C47" s="57" t="s">
        <v>955</v>
      </c>
      <c r="D47" s="57" t="s">
        <v>371</v>
      </c>
      <c r="E47" s="18" t="s">
        <v>372</v>
      </c>
      <c r="F47" s="18" t="s">
        <v>373</v>
      </c>
      <c r="G47" s="121">
        <v>10000000</v>
      </c>
      <c r="H47" s="250">
        <v>10000000</v>
      </c>
      <c r="I47" s="85"/>
      <c r="J47" s="85"/>
      <c r="K47" s="85"/>
      <c r="L47" s="85"/>
      <c r="M47" s="85"/>
      <c r="N47" s="85"/>
      <c r="O47" s="85"/>
      <c r="P47" s="85"/>
      <c r="Q47" s="85"/>
      <c r="R47" s="85"/>
      <c r="S47" s="85"/>
      <c r="T47" s="85"/>
      <c r="U47" s="85"/>
      <c r="V47" s="85"/>
      <c r="W47" s="85"/>
      <c r="X47" s="85"/>
      <c r="Y47" s="85"/>
    </row>
    <row r="48" spans="1:25" ht="57.75" customHeight="1" x14ac:dyDescent="0.25">
      <c r="A48" s="49">
        <v>38</v>
      </c>
      <c r="B48" s="18" t="s">
        <v>374</v>
      </c>
      <c r="C48" s="57" t="s">
        <v>956</v>
      </c>
      <c r="D48" s="57" t="s">
        <v>375</v>
      </c>
      <c r="E48" s="57" t="s">
        <v>374</v>
      </c>
      <c r="F48" s="18" t="s">
        <v>958</v>
      </c>
      <c r="G48" s="121">
        <v>10000000</v>
      </c>
      <c r="H48" s="250">
        <v>10000000</v>
      </c>
      <c r="I48" s="85"/>
      <c r="J48" s="85"/>
      <c r="K48" s="85"/>
      <c r="L48" s="85"/>
      <c r="M48" s="85"/>
      <c r="N48" s="85"/>
      <c r="O48" s="85"/>
      <c r="P48" s="85"/>
      <c r="Q48" s="85"/>
      <c r="R48" s="85"/>
      <c r="S48" s="85"/>
      <c r="T48" s="85"/>
      <c r="U48" s="85"/>
      <c r="V48" s="85"/>
      <c r="W48" s="85"/>
      <c r="X48" s="85"/>
      <c r="Y48" s="85"/>
    </row>
    <row r="49" spans="1:25" ht="60" customHeight="1" x14ac:dyDescent="0.25">
      <c r="A49" s="49">
        <v>39</v>
      </c>
      <c r="B49" s="174" t="s">
        <v>376</v>
      </c>
      <c r="C49" s="57" t="s">
        <v>957</v>
      </c>
      <c r="D49" s="57" t="s">
        <v>377</v>
      </c>
      <c r="E49" s="57" t="s">
        <v>378</v>
      </c>
      <c r="F49" s="18" t="s">
        <v>958</v>
      </c>
      <c r="G49" s="121">
        <v>10000000</v>
      </c>
      <c r="H49" s="250">
        <v>10000000</v>
      </c>
      <c r="I49" s="85"/>
      <c r="J49" s="85"/>
      <c r="K49" s="85"/>
      <c r="L49" s="85"/>
      <c r="M49" s="85"/>
      <c r="N49" s="85"/>
      <c r="O49" s="85"/>
      <c r="P49" s="85"/>
      <c r="Q49" s="85"/>
      <c r="R49" s="85"/>
      <c r="S49" s="85"/>
      <c r="T49" s="85"/>
      <c r="U49" s="85"/>
      <c r="V49" s="85"/>
      <c r="W49" s="85"/>
      <c r="X49" s="85"/>
      <c r="Y49" s="85"/>
    </row>
    <row r="50" spans="1:25" ht="60" customHeight="1" x14ac:dyDescent="0.25">
      <c r="A50" s="49">
        <v>40</v>
      </c>
      <c r="B50" s="18" t="s">
        <v>379</v>
      </c>
      <c r="C50" s="57" t="s">
        <v>1062</v>
      </c>
      <c r="D50" s="57" t="s">
        <v>380</v>
      </c>
      <c r="E50" s="18" t="s">
        <v>379</v>
      </c>
      <c r="F50" s="18" t="s">
        <v>958</v>
      </c>
      <c r="G50" s="121">
        <v>10000000</v>
      </c>
      <c r="H50" s="250">
        <v>10000000</v>
      </c>
      <c r="I50" s="85"/>
      <c r="J50" s="85"/>
      <c r="K50" s="85"/>
      <c r="L50" s="85"/>
      <c r="M50" s="85"/>
      <c r="N50" s="85"/>
      <c r="O50" s="85"/>
      <c r="P50" s="85"/>
      <c r="Q50" s="85"/>
      <c r="R50" s="85"/>
      <c r="S50" s="85"/>
      <c r="T50" s="85"/>
      <c r="U50" s="85"/>
      <c r="V50" s="85"/>
      <c r="W50" s="85"/>
      <c r="X50" s="85"/>
      <c r="Y50" s="85"/>
    </row>
    <row r="51" spans="1:25" ht="168.75" customHeight="1" x14ac:dyDescent="0.25">
      <c r="A51" s="49">
        <v>41</v>
      </c>
      <c r="B51" s="18" t="s">
        <v>381</v>
      </c>
      <c r="C51" s="57" t="s">
        <v>959</v>
      </c>
      <c r="D51" s="122" t="s">
        <v>382</v>
      </c>
      <c r="E51" s="19" t="s">
        <v>383</v>
      </c>
      <c r="F51" s="18" t="s">
        <v>384</v>
      </c>
      <c r="G51" s="121">
        <v>5000000</v>
      </c>
      <c r="H51" s="250">
        <v>8000000</v>
      </c>
      <c r="I51" s="85"/>
      <c r="J51" s="85"/>
      <c r="K51" s="85"/>
      <c r="L51" s="85"/>
      <c r="M51" s="85"/>
      <c r="N51" s="85"/>
      <c r="O51" s="85"/>
      <c r="P51" s="85"/>
      <c r="Q51" s="85"/>
      <c r="R51" s="85"/>
      <c r="S51" s="85"/>
      <c r="T51" s="85"/>
      <c r="U51" s="85"/>
      <c r="V51" s="85"/>
      <c r="W51" s="85"/>
      <c r="X51" s="85"/>
      <c r="Y51" s="85"/>
    </row>
    <row r="52" spans="1:25" ht="244.5" customHeight="1" x14ac:dyDescent="0.25">
      <c r="A52" s="49">
        <v>42</v>
      </c>
      <c r="B52" s="18" t="s">
        <v>385</v>
      </c>
      <c r="C52" s="57" t="s">
        <v>963</v>
      </c>
      <c r="D52" s="122" t="s">
        <v>382</v>
      </c>
      <c r="E52" s="19" t="s">
        <v>386</v>
      </c>
      <c r="F52" s="18" t="s">
        <v>387</v>
      </c>
      <c r="G52" s="121">
        <v>5000000</v>
      </c>
      <c r="H52" s="250">
        <v>8000000</v>
      </c>
      <c r="I52" s="85"/>
      <c r="J52" s="85"/>
      <c r="K52" s="85"/>
      <c r="L52" s="85"/>
      <c r="M52" s="85"/>
      <c r="N52" s="85"/>
      <c r="O52" s="85"/>
      <c r="P52" s="85"/>
      <c r="Q52" s="85"/>
      <c r="R52" s="85"/>
      <c r="S52" s="85"/>
      <c r="T52" s="85"/>
      <c r="U52" s="85"/>
      <c r="V52" s="85"/>
      <c r="W52" s="85"/>
      <c r="X52" s="85"/>
      <c r="Y52" s="85"/>
    </row>
    <row r="53" spans="1:25" ht="231.75" customHeight="1" x14ac:dyDescent="0.25">
      <c r="A53" s="49">
        <v>43</v>
      </c>
      <c r="B53" s="18" t="s">
        <v>388</v>
      </c>
      <c r="C53" s="57" t="s">
        <v>964</v>
      </c>
      <c r="D53" s="122" t="s">
        <v>382</v>
      </c>
      <c r="E53" s="19" t="s">
        <v>960</v>
      </c>
      <c r="F53" s="18" t="s">
        <v>389</v>
      </c>
      <c r="G53" s="121">
        <v>5000000</v>
      </c>
      <c r="H53" s="250">
        <v>8000000</v>
      </c>
      <c r="I53" s="85"/>
      <c r="J53" s="85"/>
      <c r="K53" s="85"/>
      <c r="L53" s="85"/>
      <c r="M53" s="85"/>
      <c r="N53" s="85"/>
      <c r="O53" s="85"/>
      <c r="P53" s="85"/>
      <c r="Q53" s="85"/>
      <c r="R53" s="85"/>
      <c r="S53" s="85"/>
      <c r="T53" s="85"/>
      <c r="U53" s="85"/>
      <c r="V53" s="85"/>
      <c r="W53" s="85"/>
      <c r="X53" s="85"/>
      <c r="Y53" s="85"/>
    </row>
    <row r="54" spans="1:25" ht="159.75" customHeight="1" x14ac:dyDescent="0.25">
      <c r="A54" s="49">
        <v>44</v>
      </c>
      <c r="B54" s="18" t="s">
        <v>390</v>
      </c>
      <c r="C54" s="57" t="s">
        <v>965</v>
      </c>
      <c r="D54" s="57" t="s">
        <v>391</v>
      </c>
      <c r="E54" s="56" t="s">
        <v>961</v>
      </c>
      <c r="F54" s="18" t="s">
        <v>392</v>
      </c>
      <c r="G54" s="175">
        <v>5000000</v>
      </c>
      <c r="H54" s="250">
        <v>8000000</v>
      </c>
      <c r="I54" s="85"/>
      <c r="J54" s="85"/>
      <c r="K54" s="85"/>
      <c r="L54" s="85"/>
      <c r="M54" s="85"/>
      <c r="N54" s="85"/>
      <c r="O54" s="85"/>
      <c r="P54" s="85"/>
      <c r="Q54" s="85"/>
      <c r="R54" s="85"/>
      <c r="S54" s="85"/>
      <c r="T54" s="85"/>
      <c r="U54" s="85"/>
      <c r="V54" s="85"/>
      <c r="W54" s="85"/>
      <c r="X54" s="85"/>
      <c r="Y54" s="85"/>
    </row>
    <row r="55" spans="1:25" ht="198.75" customHeight="1" x14ac:dyDescent="0.25">
      <c r="A55" s="49">
        <v>45</v>
      </c>
      <c r="B55" s="18" t="s">
        <v>393</v>
      </c>
      <c r="C55" s="57" t="s">
        <v>966</v>
      </c>
      <c r="D55" s="57" t="s">
        <v>335</v>
      </c>
      <c r="E55" s="56" t="s">
        <v>962</v>
      </c>
      <c r="F55" s="18" t="s">
        <v>394</v>
      </c>
      <c r="G55" s="121">
        <v>10000000</v>
      </c>
      <c r="H55" s="250">
        <v>10000000</v>
      </c>
      <c r="I55" s="85"/>
      <c r="J55" s="85"/>
      <c r="K55" s="85"/>
      <c r="L55" s="85"/>
      <c r="M55" s="85"/>
      <c r="N55" s="85"/>
      <c r="O55" s="85"/>
      <c r="P55" s="85"/>
      <c r="Q55" s="85"/>
      <c r="R55" s="85"/>
      <c r="S55" s="85"/>
      <c r="T55" s="85"/>
      <c r="U55" s="85"/>
      <c r="V55" s="85"/>
      <c r="W55" s="85"/>
      <c r="X55" s="85"/>
      <c r="Y55" s="85"/>
    </row>
    <row r="56" spans="1:25" ht="149.25" customHeight="1" x14ac:dyDescent="0.25">
      <c r="A56" s="49">
        <v>46</v>
      </c>
      <c r="B56" s="18" t="s">
        <v>395</v>
      </c>
      <c r="C56" s="122" t="s">
        <v>968</v>
      </c>
      <c r="D56" s="122" t="s">
        <v>329</v>
      </c>
      <c r="E56" s="58" t="s">
        <v>967</v>
      </c>
      <c r="F56" s="19" t="s">
        <v>396</v>
      </c>
      <c r="G56" s="121">
        <v>5000000</v>
      </c>
      <c r="H56" s="250">
        <v>8000000</v>
      </c>
      <c r="I56" s="85"/>
      <c r="J56" s="85"/>
      <c r="K56" s="85"/>
      <c r="L56" s="85"/>
      <c r="M56" s="85"/>
      <c r="N56" s="85"/>
      <c r="O56" s="85"/>
      <c r="P56" s="85"/>
      <c r="Q56" s="85"/>
      <c r="R56" s="85"/>
      <c r="S56" s="85"/>
      <c r="T56" s="85"/>
      <c r="U56" s="85"/>
      <c r="V56" s="85"/>
      <c r="W56" s="85"/>
      <c r="X56" s="85"/>
      <c r="Y56" s="85"/>
    </row>
    <row r="57" spans="1:25" ht="93" customHeight="1" x14ac:dyDescent="0.25">
      <c r="A57" s="49">
        <v>47</v>
      </c>
      <c r="B57" s="18" t="s">
        <v>397</v>
      </c>
      <c r="C57" s="57" t="s">
        <v>969</v>
      </c>
      <c r="D57" s="57" t="s">
        <v>329</v>
      </c>
      <c r="E57" s="57" t="s">
        <v>398</v>
      </c>
      <c r="F57" s="19" t="s">
        <v>396</v>
      </c>
      <c r="G57" s="121">
        <v>5000000</v>
      </c>
      <c r="H57" s="250">
        <v>8000000</v>
      </c>
      <c r="I57" s="85"/>
      <c r="J57" s="85"/>
      <c r="K57" s="85"/>
      <c r="L57" s="85"/>
      <c r="M57" s="85"/>
      <c r="N57" s="85"/>
      <c r="O57" s="85"/>
      <c r="P57" s="85"/>
      <c r="Q57" s="85"/>
      <c r="R57" s="85"/>
      <c r="S57" s="85"/>
      <c r="T57" s="85"/>
      <c r="U57" s="85"/>
      <c r="V57" s="85"/>
      <c r="W57" s="85"/>
      <c r="X57" s="85"/>
      <c r="Y57" s="85"/>
    </row>
    <row r="58" spans="1:25" ht="152.25" customHeight="1" x14ac:dyDescent="0.25">
      <c r="A58" s="49">
        <v>48</v>
      </c>
      <c r="B58" s="18" t="s">
        <v>399</v>
      </c>
      <c r="C58" s="57" t="s">
        <v>970</v>
      </c>
      <c r="D58" s="57" t="s">
        <v>329</v>
      </c>
      <c r="E58" s="57" t="s">
        <v>971</v>
      </c>
      <c r="F58" s="19" t="s">
        <v>396</v>
      </c>
      <c r="G58" s="121">
        <v>5000000</v>
      </c>
      <c r="H58" s="250">
        <v>8000000</v>
      </c>
      <c r="I58" s="85"/>
      <c r="J58" s="85"/>
      <c r="K58" s="85"/>
      <c r="L58" s="85"/>
      <c r="M58" s="85"/>
      <c r="N58" s="85"/>
      <c r="O58" s="85"/>
      <c r="P58" s="85"/>
      <c r="Q58" s="85"/>
      <c r="R58" s="85"/>
      <c r="S58" s="85"/>
      <c r="T58" s="85"/>
      <c r="U58" s="85"/>
      <c r="V58" s="85"/>
      <c r="W58" s="85"/>
      <c r="X58" s="85"/>
      <c r="Y58" s="85"/>
    </row>
    <row r="59" spans="1:25" ht="99" customHeight="1" x14ac:dyDescent="0.25">
      <c r="A59" s="49">
        <v>49</v>
      </c>
      <c r="B59" s="18" t="s">
        <v>400</v>
      </c>
      <c r="C59" s="57" t="s">
        <v>1063</v>
      </c>
      <c r="D59" s="122" t="s">
        <v>329</v>
      </c>
      <c r="E59" s="19" t="s">
        <v>401</v>
      </c>
      <c r="F59" s="19" t="s">
        <v>396</v>
      </c>
      <c r="G59" s="121">
        <v>5000000</v>
      </c>
      <c r="H59" s="250">
        <v>8000000</v>
      </c>
      <c r="I59" s="85"/>
      <c r="J59" s="85"/>
      <c r="K59" s="85"/>
      <c r="L59" s="85"/>
      <c r="M59" s="85"/>
      <c r="N59" s="85"/>
      <c r="O59" s="85"/>
      <c r="P59" s="85"/>
      <c r="Q59" s="85"/>
      <c r="R59" s="85"/>
      <c r="S59" s="85"/>
      <c r="T59" s="85"/>
      <c r="U59" s="85"/>
      <c r="V59" s="85"/>
      <c r="W59" s="85"/>
      <c r="X59" s="85"/>
      <c r="Y59" s="85"/>
    </row>
    <row r="60" spans="1:25" ht="317.25" customHeight="1" x14ac:dyDescent="0.25">
      <c r="A60" s="49">
        <v>50</v>
      </c>
      <c r="B60" s="18" t="s">
        <v>402</v>
      </c>
      <c r="C60" s="57" t="s">
        <v>972</v>
      </c>
      <c r="D60" s="122" t="s">
        <v>382</v>
      </c>
      <c r="E60" s="19" t="s">
        <v>973</v>
      </c>
      <c r="F60" s="19" t="s">
        <v>403</v>
      </c>
      <c r="G60" s="121">
        <v>10000000</v>
      </c>
      <c r="H60" s="250">
        <v>10000000</v>
      </c>
      <c r="I60" s="85"/>
      <c r="J60" s="85"/>
      <c r="K60" s="85"/>
      <c r="L60" s="85"/>
      <c r="M60" s="85"/>
      <c r="N60" s="85"/>
      <c r="O60" s="85"/>
      <c r="P60" s="85"/>
      <c r="Q60" s="85"/>
      <c r="R60" s="85"/>
      <c r="S60" s="85"/>
      <c r="T60" s="85"/>
      <c r="U60" s="85"/>
      <c r="V60" s="85"/>
      <c r="W60" s="85"/>
      <c r="X60" s="85"/>
      <c r="Y60" s="85"/>
    </row>
    <row r="61" spans="1:25" ht="24.75" customHeight="1" x14ac:dyDescent="0.25">
      <c r="A61" s="547" t="s">
        <v>285</v>
      </c>
      <c r="B61" s="547"/>
      <c r="C61" s="547"/>
      <c r="D61" s="547"/>
      <c r="E61" s="547"/>
      <c r="F61" s="547"/>
      <c r="G61" s="48">
        <f>SUM(G62:G79)</f>
        <v>104000000</v>
      </c>
      <c r="H61" s="48">
        <f>SUM(H62:H79)</f>
        <v>101000000</v>
      </c>
      <c r="I61" s="85"/>
      <c r="J61" s="85"/>
      <c r="K61" s="85"/>
      <c r="L61" s="85"/>
      <c r="M61" s="85"/>
      <c r="N61" s="85"/>
      <c r="O61" s="85"/>
      <c r="P61" s="85"/>
      <c r="Q61" s="85"/>
      <c r="R61" s="85"/>
      <c r="S61" s="85"/>
      <c r="T61" s="85"/>
      <c r="U61" s="85"/>
      <c r="V61" s="85"/>
      <c r="W61" s="85"/>
      <c r="X61" s="85"/>
      <c r="Y61" s="85"/>
    </row>
    <row r="62" spans="1:25" ht="181.5" customHeight="1" x14ac:dyDescent="0.25">
      <c r="A62" s="101">
        <v>51</v>
      </c>
      <c r="B62" s="102" t="s">
        <v>234</v>
      </c>
      <c r="C62" s="127" t="s">
        <v>1064</v>
      </c>
      <c r="D62" s="103" t="s">
        <v>173</v>
      </c>
      <c r="E62" s="104" t="s">
        <v>235</v>
      </c>
      <c r="F62" s="104" t="s">
        <v>236</v>
      </c>
      <c r="G62" s="105">
        <v>10000000</v>
      </c>
      <c r="H62" s="251">
        <v>8000000</v>
      </c>
      <c r="I62" s="85"/>
      <c r="J62" s="85"/>
      <c r="K62" s="85"/>
      <c r="L62" s="85"/>
      <c r="M62" s="85"/>
      <c r="N62" s="85"/>
      <c r="O62" s="85"/>
      <c r="P62" s="85"/>
      <c r="Q62" s="85"/>
      <c r="R62" s="85"/>
      <c r="S62" s="85"/>
      <c r="T62" s="85"/>
      <c r="U62" s="85"/>
      <c r="V62" s="85"/>
      <c r="W62" s="85"/>
      <c r="X62" s="85"/>
      <c r="Y62" s="85"/>
    </row>
    <row r="63" spans="1:25" ht="58.5" customHeight="1" x14ac:dyDescent="0.25">
      <c r="A63" s="176">
        <v>52</v>
      </c>
      <c r="B63" s="177" t="s">
        <v>237</v>
      </c>
      <c r="C63" s="178" t="s">
        <v>974</v>
      </c>
      <c r="D63" s="179" t="s">
        <v>214</v>
      </c>
      <c r="E63" s="180" t="s">
        <v>238</v>
      </c>
      <c r="F63" s="181" t="s">
        <v>239</v>
      </c>
      <c r="G63" s="182">
        <v>4000000</v>
      </c>
      <c r="H63" s="252">
        <v>5000000</v>
      </c>
      <c r="I63" s="183" t="s">
        <v>1065</v>
      </c>
      <c r="J63" s="85"/>
      <c r="K63" s="85"/>
      <c r="L63" s="85"/>
      <c r="M63" s="85"/>
      <c r="N63" s="85"/>
      <c r="O63" s="85"/>
      <c r="P63" s="85"/>
      <c r="Q63" s="85"/>
      <c r="R63" s="85"/>
      <c r="S63" s="85"/>
      <c r="T63" s="85"/>
      <c r="U63" s="85"/>
      <c r="V63" s="85"/>
      <c r="W63" s="85"/>
      <c r="X63" s="85"/>
      <c r="Y63" s="85"/>
    </row>
    <row r="64" spans="1:25" ht="58.5" customHeight="1" x14ac:dyDescent="0.25">
      <c r="A64" s="22">
        <v>53</v>
      </c>
      <c r="B64" s="58" t="s">
        <v>1066</v>
      </c>
      <c r="C64" s="57" t="s">
        <v>985</v>
      </c>
      <c r="D64" s="73" t="s">
        <v>214</v>
      </c>
      <c r="E64" s="106" t="s">
        <v>240</v>
      </c>
      <c r="F64" s="107" t="s">
        <v>241</v>
      </c>
      <c r="G64" s="108">
        <v>4000000</v>
      </c>
      <c r="H64" s="253">
        <v>5000000</v>
      </c>
      <c r="I64" s="85"/>
      <c r="J64" s="85"/>
      <c r="K64" s="85"/>
      <c r="L64" s="85"/>
      <c r="M64" s="85"/>
      <c r="N64" s="85"/>
      <c r="O64" s="85"/>
      <c r="P64" s="85"/>
      <c r="Q64" s="85"/>
      <c r="R64" s="85"/>
      <c r="S64" s="85"/>
      <c r="T64" s="85"/>
      <c r="U64" s="85"/>
      <c r="V64" s="85"/>
      <c r="W64" s="85"/>
      <c r="X64" s="85"/>
      <c r="Y64" s="85"/>
    </row>
    <row r="65" spans="1:25" ht="79.5" customHeight="1" x14ac:dyDescent="0.25">
      <c r="A65" s="22">
        <v>54</v>
      </c>
      <c r="B65" s="73" t="s">
        <v>242</v>
      </c>
      <c r="C65" s="57" t="s">
        <v>986</v>
      </c>
      <c r="D65" s="73" t="s">
        <v>163</v>
      </c>
      <c r="E65" s="73" t="s">
        <v>243</v>
      </c>
      <c r="F65" s="107" t="s">
        <v>244</v>
      </c>
      <c r="G65" s="108">
        <v>5000000</v>
      </c>
      <c r="H65" s="253">
        <v>5000000</v>
      </c>
      <c r="I65" s="85"/>
      <c r="J65" s="85"/>
      <c r="K65" s="85"/>
      <c r="L65" s="85"/>
      <c r="M65" s="85"/>
      <c r="N65" s="85"/>
      <c r="O65" s="85"/>
      <c r="P65" s="85"/>
      <c r="Q65" s="85"/>
      <c r="R65" s="85"/>
      <c r="S65" s="85"/>
      <c r="T65" s="85"/>
      <c r="U65" s="85"/>
      <c r="V65" s="85"/>
      <c r="W65" s="85"/>
      <c r="X65" s="85"/>
      <c r="Y65" s="85"/>
    </row>
    <row r="66" spans="1:25" ht="69" customHeight="1" x14ac:dyDescent="0.25">
      <c r="A66" s="22">
        <v>55</v>
      </c>
      <c r="B66" s="18" t="s">
        <v>975</v>
      </c>
      <c r="C66" s="57" t="s">
        <v>984</v>
      </c>
      <c r="D66" s="73" t="s">
        <v>163</v>
      </c>
      <c r="E66" s="73" t="s">
        <v>245</v>
      </c>
      <c r="F66" s="107" t="s">
        <v>246</v>
      </c>
      <c r="G66" s="108">
        <v>5000000</v>
      </c>
      <c r="H66" s="253">
        <v>5000000</v>
      </c>
      <c r="I66" s="85"/>
      <c r="J66" s="85"/>
      <c r="K66" s="85"/>
      <c r="L66" s="85"/>
      <c r="M66" s="85"/>
      <c r="N66" s="85"/>
      <c r="O66" s="85"/>
      <c r="P66" s="85"/>
      <c r="Q66" s="85"/>
      <c r="R66" s="85"/>
      <c r="S66" s="85"/>
      <c r="T66" s="85"/>
      <c r="U66" s="85"/>
      <c r="V66" s="85"/>
      <c r="W66" s="85"/>
      <c r="X66" s="85"/>
      <c r="Y66" s="85"/>
    </row>
    <row r="67" spans="1:25" ht="119.25" customHeight="1" x14ac:dyDescent="0.25">
      <c r="A67" s="22">
        <v>56</v>
      </c>
      <c r="B67" s="18" t="s">
        <v>1067</v>
      </c>
      <c r="C67" s="24" t="s">
        <v>247</v>
      </c>
      <c r="D67" s="73" t="s">
        <v>248</v>
      </c>
      <c r="E67" s="73" t="s">
        <v>249</v>
      </c>
      <c r="F67" s="107" t="s">
        <v>239</v>
      </c>
      <c r="G67" s="109">
        <v>3000000</v>
      </c>
      <c r="H67" s="253">
        <v>5000000</v>
      </c>
      <c r="I67" s="85"/>
      <c r="J67" s="85"/>
      <c r="K67" s="85"/>
      <c r="L67" s="85"/>
      <c r="M67" s="85"/>
      <c r="N67" s="85"/>
      <c r="O67" s="85"/>
      <c r="P67" s="85"/>
      <c r="Q67" s="85"/>
      <c r="R67" s="85"/>
      <c r="S67" s="85"/>
      <c r="T67" s="85"/>
      <c r="U67" s="85"/>
      <c r="V67" s="85"/>
      <c r="W67" s="85"/>
      <c r="X67" s="85"/>
      <c r="Y67" s="85"/>
    </row>
    <row r="68" spans="1:25" ht="71.25" customHeight="1" x14ac:dyDescent="0.25">
      <c r="A68" s="22">
        <v>57</v>
      </c>
      <c r="B68" s="18" t="s">
        <v>976</v>
      </c>
      <c r="C68" s="24" t="s">
        <v>250</v>
      </c>
      <c r="D68" s="73" t="s">
        <v>248</v>
      </c>
      <c r="E68" s="73" t="s">
        <v>251</v>
      </c>
      <c r="F68" s="107" t="s">
        <v>239</v>
      </c>
      <c r="G68" s="109">
        <v>3000000</v>
      </c>
      <c r="H68" s="253">
        <v>5000000</v>
      </c>
      <c r="I68" s="85"/>
      <c r="J68" s="85"/>
      <c r="K68" s="85"/>
      <c r="L68" s="85"/>
      <c r="M68" s="85"/>
      <c r="N68" s="85"/>
      <c r="O68" s="85"/>
      <c r="P68" s="85"/>
      <c r="Q68" s="85"/>
      <c r="R68" s="85"/>
      <c r="S68" s="85"/>
      <c r="T68" s="85"/>
      <c r="U68" s="85"/>
      <c r="V68" s="85"/>
      <c r="W68" s="85"/>
      <c r="X68" s="85"/>
      <c r="Y68" s="85"/>
    </row>
    <row r="69" spans="1:25" ht="102" customHeight="1" x14ac:dyDescent="0.25">
      <c r="A69" s="22">
        <v>58</v>
      </c>
      <c r="B69" s="73" t="s">
        <v>252</v>
      </c>
      <c r="C69" s="57" t="s">
        <v>983</v>
      </c>
      <c r="D69" s="73" t="s">
        <v>253</v>
      </c>
      <c r="E69" s="73" t="s">
        <v>254</v>
      </c>
      <c r="F69" s="107" t="s">
        <v>255</v>
      </c>
      <c r="G69" s="108">
        <v>5000000</v>
      </c>
      <c r="H69" s="253">
        <v>5000000</v>
      </c>
      <c r="I69" s="85"/>
      <c r="J69" s="85"/>
      <c r="K69" s="85"/>
      <c r="L69" s="85"/>
      <c r="M69" s="85"/>
      <c r="N69" s="85"/>
      <c r="O69" s="85"/>
      <c r="P69" s="85"/>
      <c r="Q69" s="85"/>
      <c r="R69" s="85"/>
      <c r="S69" s="85"/>
      <c r="T69" s="85"/>
      <c r="U69" s="85"/>
      <c r="V69" s="85"/>
      <c r="W69" s="85"/>
      <c r="X69" s="85"/>
      <c r="Y69" s="85"/>
    </row>
    <row r="70" spans="1:25" ht="153" customHeight="1" x14ac:dyDescent="0.25">
      <c r="A70" s="22">
        <v>59</v>
      </c>
      <c r="B70" s="73" t="s">
        <v>256</v>
      </c>
      <c r="C70" s="56" t="s">
        <v>982</v>
      </c>
      <c r="D70" s="24" t="s">
        <v>257</v>
      </c>
      <c r="E70" s="74" t="s">
        <v>258</v>
      </c>
      <c r="F70" s="74" t="s">
        <v>259</v>
      </c>
      <c r="G70" s="108">
        <v>5000000</v>
      </c>
      <c r="H70" s="253">
        <v>5000000</v>
      </c>
      <c r="I70" s="85"/>
      <c r="J70" s="85"/>
      <c r="K70" s="85"/>
      <c r="L70" s="85"/>
      <c r="M70" s="85"/>
      <c r="N70" s="85"/>
      <c r="O70" s="85"/>
      <c r="P70" s="85"/>
      <c r="Q70" s="85"/>
      <c r="R70" s="85"/>
      <c r="S70" s="85"/>
      <c r="T70" s="85"/>
      <c r="U70" s="85"/>
      <c r="V70" s="85"/>
      <c r="W70" s="85"/>
      <c r="X70" s="85"/>
      <c r="Y70" s="85"/>
    </row>
    <row r="71" spans="1:25" ht="85.5" customHeight="1" x14ac:dyDescent="0.25">
      <c r="A71" s="185">
        <v>60</v>
      </c>
      <c r="B71" s="186" t="s">
        <v>260</v>
      </c>
      <c r="C71" s="187" t="s">
        <v>261</v>
      </c>
      <c r="D71" s="186" t="s">
        <v>257</v>
      </c>
      <c r="E71" s="188" t="s">
        <v>262</v>
      </c>
      <c r="F71" s="189" t="s">
        <v>263</v>
      </c>
      <c r="G71" s="190">
        <v>5000000</v>
      </c>
      <c r="H71" s="254">
        <v>5000000</v>
      </c>
      <c r="I71" s="191" t="s">
        <v>1065</v>
      </c>
      <c r="J71" s="85"/>
      <c r="K71" s="85"/>
      <c r="L71" s="85"/>
      <c r="M71" s="85"/>
      <c r="N71" s="85"/>
      <c r="O71" s="85"/>
      <c r="P71" s="85"/>
      <c r="Q71" s="85"/>
      <c r="R71" s="85"/>
      <c r="S71" s="85"/>
      <c r="T71" s="85"/>
      <c r="U71" s="85"/>
      <c r="V71" s="85"/>
      <c r="W71" s="85"/>
      <c r="X71" s="85"/>
      <c r="Y71" s="85"/>
    </row>
    <row r="72" spans="1:25" ht="102" customHeight="1" x14ac:dyDescent="0.25">
      <c r="A72" s="185">
        <v>61</v>
      </c>
      <c r="B72" s="3" t="s">
        <v>977</v>
      </c>
      <c r="C72" s="167" t="s">
        <v>979</v>
      </c>
      <c r="D72" s="186" t="s">
        <v>257</v>
      </c>
      <c r="E72" s="186" t="s">
        <v>264</v>
      </c>
      <c r="F72" s="189" t="s">
        <v>265</v>
      </c>
      <c r="G72" s="190">
        <v>5000000</v>
      </c>
      <c r="H72" s="254">
        <v>5000000</v>
      </c>
      <c r="I72" s="191" t="s">
        <v>1065</v>
      </c>
      <c r="J72" s="85"/>
      <c r="K72" s="85"/>
      <c r="L72" s="85"/>
      <c r="M72" s="85"/>
      <c r="N72" s="85"/>
      <c r="O72" s="85"/>
      <c r="P72" s="85"/>
      <c r="Q72" s="85"/>
      <c r="R72" s="85"/>
      <c r="S72" s="85"/>
      <c r="T72" s="85"/>
      <c r="U72" s="85"/>
      <c r="V72" s="85"/>
      <c r="W72" s="85"/>
      <c r="X72" s="85"/>
      <c r="Y72" s="85"/>
    </row>
    <row r="73" spans="1:25" ht="84" customHeight="1" x14ac:dyDescent="0.25">
      <c r="A73" s="185">
        <v>62</v>
      </c>
      <c r="B73" s="3" t="s">
        <v>978</v>
      </c>
      <c r="C73" s="167" t="s">
        <v>980</v>
      </c>
      <c r="D73" s="187" t="s">
        <v>266</v>
      </c>
      <c r="E73" s="192" t="s">
        <v>267</v>
      </c>
      <c r="F73" s="193" t="s">
        <v>268</v>
      </c>
      <c r="G73" s="190">
        <v>5000000</v>
      </c>
      <c r="H73" s="254">
        <v>5000000</v>
      </c>
      <c r="I73" s="191" t="s">
        <v>1065</v>
      </c>
      <c r="J73" s="85"/>
      <c r="K73" s="85"/>
      <c r="L73" s="85"/>
      <c r="M73" s="85"/>
      <c r="N73" s="85"/>
      <c r="O73" s="85"/>
      <c r="P73" s="85"/>
      <c r="Q73" s="85"/>
      <c r="R73" s="85"/>
      <c r="S73" s="85"/>
      <c r="T73" s="85"/>
      <c r="U73" s="85"/>
      <c r="V73" s="85"/>
      <c r="W73" s="85"/>
      <c r="X73" s="85"/>
      <c r="Y73" s="85"/>
    </row>
    <row r="74" spans="1:25" ht="131.25" customHeight="1" x14ac:dyDescent="0.25">
      <c r="A74" s="185">
        <v>63</v>
      </c>
      <c r="B74" s="186" t="s">
        <v>269</v>
      </c>
      <c r="C74" s="167" t="s">
        <v>981</v>
      </c>
      <c r="D74" s="186" t="s">
        <v>266</v>
      </c>
      <c r="E74" s="186" t="s">
        <v>270</v>
      </c>
      <c r="F74" s="189" t="s">
        <v>271</v>
      </c>
      <c r="G74" s="190">
        <v>5000000</v>
      </c>
      <c r="H74" s="254">
        <v>5000000</v>
      </c>
      <c r="I74" s="191" t="s">
        <v>1065</v>
      </c>
      <c r="J74" s="85"/>
      <c r="K74" s="85"/>
      <c r="L74" s="85"/>
      <c r="M74" s="85"/>
      <c r="N74" s="85"/>
      <c r="O74" s="85"/>
      <c r="P74" s="85"/>
      <c r="Q74" s="85"/>
      <c r="R74" s="85"/>
      <c r="S74" s="85"/>
      <c r="T74" s="85"/>
      <c r="U74" s="85"/>
      <c r="V74" s="85"/>
      <c r="W74" s="85"/>
      <c r="X74" s="85"/>
      <c r="Y74" s="85"/>
    </row>
    <row r="75" spans="1:25" ht="107.25" customHeight="1" x14ac:dyDescent="0.25">
      <c r="A75" s="22">
        <v>64</v>
      </c>
      <c r="B75" s="18" t="s">
        <v>987</v>
      </c>
      <c r="C75" s="57" t="s">
        <v>1013</v>
      </c>
      <c r="D75" s="73" t="s">
        <v>272</v>
      </c>
      <c r="E75" s="73" t="s">
        <v>273</v>
      </c>
      <c r="F75" s="107" t="s">
        <v>274</v>
      </c>
      <c r="G75" s="108">
        <v>15000000</v>
      </c>
      <c r="H75" s="253">
        <v>10000000</v>
      </c>
      <c r="I75" s="85"/>
      <c r="J75" s="85"/>
      <c r="K75" s="85"/>
      <c r="L75" s="85"/>
      <c r="M75" s="85"/>
      <c r="N75" s="85"/>
      <c r="O75" s="85"/>
      <c r="P75" s="85"/>
      <c r="Q75" s="85"/>
      <c r="R75" s="85"/>
      <c r="S75" s="85"/>
      <c r="T75" s="85"/>
      <c r="U75" s="85"/>
      <c r="V75" s="85"/>
      <c r="W75" s="85"/>
      <c r="X75" s="85"/>
      <c r="Y75" s="85"/>
    </row>
    <row r="76" spans="1:25" s="169" customFormat="1" ht="117" customHeight="1" x14ac:dyDescent="0.25">
      <c r="A76" s="22">
        <v>65</v>
      </c>
      <c r="B76" s="73" t="s">
        <v>275</v>
      </c>
      <c r="C76" s="57" t="s">
        <v>988</v>
      </c>
      <c r="D76" s="73" t="s">
        <v>151</v>
      </c>
      <c r="E76" s="73" t="s">
        <v>276</v>
      </c>
      <c r="F76" s="107" t="s">
        <v>277</v>
      </c>
      <c r="G76" s="108">
        <v>5000000</v>
      </c>
      <c r="H76" s="253">
        <v>5000000</v>
      </c>
      <c r="I76" s="195"/>
      <c r="J76" s="85"/>
      <c r="K76" s="85"/>
      <c r="L76" s="85"/>
      <c r="M76" s="85"/>
      <c r="N76" s="85"/>
      <c r="O76" s="85"/>
      <c r="P76" s="85"/>
      <c r="Q76" s="85"/>
      <c r="R76" s="85"/>
      <c r="S76" s="85"/>
      <c r="T76" s="85"/>
      <c r="U76" s="85"/>
      <c r="V76" s="85"/>
      <c r="W76" s="85"/>
      <c r="X76" s="85"/>
      <c r="Y76" s="85"/>
    </row>
    <row r="77" spans="1:25" ht="128.25" customHeight="1" x14ac:dyDescent="0.25">
      <c r="A77" s="185">
        <v>66</v>
      </c>
      <c r="B77" s="3" t="s">
        <v>989</v>
      </c>
      <c r="C77" s="187" t="s">
        <v>278</v>
      </c>
      <c r="D77" s="186" t="s">
        <v>151</v>
      </c>
      <c r="E77" s="186" t="s">
        <v>279</v>
      </c>
      <c r="F77" s="189" t="s">
        <v>280</v>
      </c>
      <c r="G77" s="190">
        <v>5000000</v>
      </c>
      <c r="H77" s="254">
        <v>5000000</v>
      </c>
      <c r="I77" s="191" t="s">
        <v>1065</v>
      </c>
      <c r="J77" s="85"/>
      <c r="K77" s="85"/>
      <c r="L77" s="85"/>
      <c r="M77" s="85"/>
      <c r="N77" s="85"/>
      <c r="O77" s="85"/>
      <c r="P77" s="85"/>
      <c r="Q77" s="85"/>
      <c r="R77" s="85"/>
      <c r="S77" s="85"/>
      <c r="T77" s="85"/>
      <c r="U77" s="85"/>
      <c r="V77" s="85"/>
      <c r="W77" s="85"/>
      <c r="X77" s="85"/>
      <c r="Y77" s="85"/>
    </row>
    <row r="78" spans="1:25" ht="101.25" customHeight="1" x14ac:dyDescent="0.25">
      <c r="A78" s="22">
        <v>67</v>
      </c>
      <c r="B78" s="18" t="s">
        <v>991</v>
      </c>
      <c r="C78" s="56" t="s">
        <v>990</v>
      </c>
      <c r="D78" s="24" t="s">
        <v>184</v>
      </c>
      <c r="E78" s="110" t="s">
        <v>281</v>
      </c>
      <c r="F78" s="193"/>
      <c r="G78" s="108">
        <v>5000000</v>
      </c>
      <c r="H78" s="253">
        <v>5000000</v>
      </c>
      <c r="I78" s="85"/>
      <c r="J78" s="85"/>
      <c r="K78" s="85"/>
      <c r="L78" s="85"/>
      <c r="M78" s="85"/>
      <c r="N78" s="85"/>
      <c r="O78" s="85"/>
      <c r="P78" s="85"/>
      <c r="Q78" s="85"/>
      <c r="R78" s="85"/>
      <c r="S78" s="85"/>
      <c r="T78" s="85"/>
      <c r="U78" s="85"/>
      <c r="V78" s="85"/>
      <c r="W78" s="85"/>
      <c r="X78" s="85"/>
      <c r="Y78" s="85"/>
    </row>
    <row r="79" spans="1:25" ht="99" customHeight="1" x14ac:dyDescent="0.25">
      <c r="A79" s="196">
        <v>68</v>
      </c>
      <c r="B79" s="197" t="s">
        <v>992</v>
      </c>
      <c r="C79" s="198" t="s">
        <v>282</v>
      </c>
      <c r="D79" s="199" t="s">
        <v>283</v>
      </c>
      <c r="E79" s="200" t="s">
        <v>284</v>
      </c>
      <c r="F79" s="201"/>
      <c r="G79" s="202">
        <v>10000000</v>
      </c>
      <c r="H79" s="255">
        <v>8000000</v>
      </c>
      <c r="I79" s="194" t="s">
        <v>1068</v>
      </c>
      <c r="J79" s="85"/>
      <c r="K79" s="85"/>
      <c r="L79" s="85"/>
      <c r="M79" s="85"/>
      <c r="N79" s="85"/>
      <c r="O79" s="85"/>
      <c r="P79" s="85"/>
      <c r="Q79" s="85"/>
      <c r="R79" s="85"/>
      <c r="S79" s="85"/>
      <c r="T79" s="85"/>
      <c r="U79" s="85"/>
      <c r="V79" s="85"/>
      <c r="W79" s="85"/>
      <c r="X79" s="85"/>
      <c r="Y79" s="85"/>
    </row>
    <row r="80" spans="1:25" ht="24.75" customHeight="1" x14ac:dyDescent="0.25">
      <c r="A80" s="536" t="s">
        <v>12</v>
      </c>
      <c r="B80" s="537"/>
      <c r="C80" s="537"/>
      <c r="D80" s="537"/>
      <c r="E80" s="537"/>
      <c r="F80" s="538"/>
      <c r="G80" s="111">
        <f>SUM(G81:G99)</f>
        <v>124500000</v>
      </c>
      <c r="H80" s="111">
        <f>SUM(H81:H99)</f>
        <v>110000000</v>
      </c>
      <c r="I80" s="85"/>
      <c r="J80" s="85"/>
      <c r="K80" s="85"/>
      <c r="L80" s="85"/>
      <c r="M80" s="85"/>
      <c r="N80" s="85"/>
      <c r="O80" s="85"/>
      <c r="P80" s="85"/>
      <c r="Q80" s="85"/>
      <c r="R80" s="85"/>
      <c r="S80" s="85"/>
      <c r="T80" s="85"/>
      <c r="U80" s="85"/>
      <c r="V80" s="85"/>
      <c r="W80" s="85"/>
      <c r="X80" s="85"/>
      <c r="Y80" s="85"/>
    </row>
    <row r="81" spans="1:25" ht="73.5" customHeight="1" x14ac:dyDescent="0.25">
      <c r="A81" s="17">
        <v>69</v>
      </c>
      <c r="B81" s="18" t="s">
        <v>13</v>
      </c>
      <c r="C81" s="57" t="s">
        <v>993</v>
      </c>
      <c r="D81" s="57" t="s">
        <v>14</v>
      </c>
      <c r="E81" s="18" t="s">
        <v>15</v>
      </c>
      <c r="F81" s="18" t="s">
        <v>16</v>
      </c>
      <c r="G81" s="112">
        <v>5000000</v>
      </c>
      <c r="H81" s="63">
        <v>5000000</v>
      </c>
      <c r="I81" s="85"/>
      <c r="J81" s="85"/>
      <c r="K81" s="85"/>
      <c r="L81" s="85"/>
      <c r="M81" s="85"/>
      <c r="N81" s="85"/>
      <c r="O81" s="85"/>
      <c r="P81" s="85"/>
      <c r="Q81" s="85"/>
      <c r="R81" s="85"/>
      <c r="S81" s="85"/>
      <c r="T81" s="85"/>
      <c r="U81" s="85"/>
      <c r="V81" s="85"/>
      <c r="W81" s="85"/>
      <c r="X81" s="85"/>
      <c r="Y81" s="85"/>
    </row>
    <row r="82" spans="1:25" ht="86.25" customHeight="1" x14ac:dyDescent="0.25">
      <c r="A82" s="17">
        <v>70</v>
      </c>
      <c r="B82" s="18" t="s">
        <v>17</v>
      </c>
      <c r="C82" s="57" t="s">
        <v>994</v>
      </c>
      <c r="D82" s="57" t="s">
        <v>14</v>
      </c>
      <c r="E82" s="18" t="s">
        <v>995</v>
      </c>
      <c r="F82" s="18" t="s">
        <v>16</v>
      </c>
      <c r="G82" s="112">
        <v>5000000</v>
      </c>
      <c r="H82" s="63">
        <v>5000000</v>
      </c>
      <c r="I82" s="85"/>
      <c r="J82" s="85"/>
      <c r="K82" s="85"/>
      <c r="L82" s="85"/>
      <c r="M82" s="85"/>
      <c r="N82" s="85"/>
      <c r="O82" s="85"/>
      <c r="P82" s="85"/>
      <c r="Q82" s="85"/>
      <c r="R82" s="85"/>
      <c r="S82" s="85"/>
      <c r="T82" s="85"/>
      <c r="U82" s="85"/>
      <c r="V82" s="85"/>
      <c r="W82" s="85"/>
      <c r="X82" s="85"/>
      <c r="Y82" s="85"/>
    </row>
    <row r="83" spans="1:25" ht="97.5" customHeight="1" x14ac:dyDescent="0.25">
      <c r="A83" s="17">
        <v>71</v>
      </c>
      <c r="B83" s="18" t="s">
        <v>18</v>
      </c>
      <c r="C83" s="57" t="s">
        <v>996</v>
      </c>
      <c r="D83" s="57" t="s">
        <v>19</v>
      </c>
      <c r="E83" s="18" t="s">
        <v>20</v>
      </c>
      <c r="F83" s="18" t="s">
        <v>21</v>
      </c>
      <c r="G83" s="112">
        <v>4500000</v>
      </c>
      <c r="H83" s="63">
        <v>5000000</v>
      </c>
      <c r="I83" s="85"/>
      <c r="J83" s="85"/>
      <c r="K83" s="85"/>
      <c r="L83" s="85"/>
      <c r="M83" s="85"/>
      <c r="N83" s="85"/>
      <c r="O83" s="85"/>
      <c r="P83" s="85"/>
      <c r="Q83" s="85"/>
      <c r="R83" s="85"/>
      <c r="S83" s="85"/>
      <c r="T83" s="85"/>
      <c r="U83" s="85"/>
      <c r="V83" s="85"/>
      <c r="W83" s="85"/>
      <c r="X83" s="85"/>
      <c r="Y83" s="85"/>
    </row>
    <row r="84" spans="1:25" ht="86.25" customHeight="1" x14ac:dyDescent="0.25">
      <c r="A84" s="17">
        <v>72</v>
      </c>
      <c r="B84" s="18" t="s">
        <v>998</v>
      </c>
      <c r="C84" s="57" t="s">
        <v>997</v>
      </c>
      <c r="D84" s="57" t="s">
        <v>19</v>
      </c>
      <c r="E84" s="18" t="s">
        <v>22</v>
      </c>
      <c r="F84" s="18" t="s">
        <v>23</v>
      </c>
      <c r="G84" s="112">
        <v>5000000</v>
      </c>
      <c r="H84" s="63">
        <v>5000000</v>
      </c>
      <c r="I84" s="85"/>
      <c r="J84" s="85"/>
      <c r="K84" s="85"/>
      <c r="L84" s="85"/>
      <c r="M84" s="85"/>
      <c r="N84" s="85"/>
      <c r="O84" s="85"/>
      <c r="P84" s="85"/>
      <c r="Q84" s="85"/>
      <c r="R84" s="85"/>
      <c r="S84" s="85"/>
      <c r="T84" s="85"/>
      <c r="U84" s="85"/>
      <c r="V84" s="85"/>
      <c r="W84" s="85"/>
      <c r="X84" s="85"/>
      <c r="Y84" s="85"/>
    </row>
    <row r="85" spans="1:25" ht="178.5" customHeight="1" x14ac:dyDescent="0.25">
      <c r="A85" s="17">
        <v>73</v>
      </c>
      <c r="B85" s="18" t="s">
        <v>24</v>
      </c>
      <c r="C85" s="57" t="s">
        <v>999</v>
      </c>
      <c r="D85" s="57" t="s">
        <v>25</v>
      </c>
      <c r="E85" s="18" t="s">
        <v>26</v>
      </c>
      <c r="F85" s="18" t="s">
        <v>27</v>
      </c>
      <c r="G85" s="112">
        <v>5000000</v>
      </c>
      <c r="H85" s="63">
        <v>5000000</v>
      </c>
      <c r="I85" s="85"/>
      <c r="J85" s="85"/>
      <c r="K85" s="85"/>
      <c r="L85" s="85"/>
      <c r="M85" s="85"/>
      <c r="N85" s="85"/>
      <c r="O85" s="85"/>
      <c r="P85" s="85"/>
      <c r="Q85" s="85"/>
      <c r="R85" s="85"/>
      <c r="S85" s="85"/>
      <c r="T85" s="85"/>
      <c r="U85" s="85"/>
      <c r="V85" s="85"/>
      <c r="W85" s="85"/>
      <c r="X85" s="85"/>
      <c r="Y85" s="85"/>
    </row>
    <row r="86" spans="1:25" ht="136.5" customHeight="1" x14ac:dyDescent="0.25">
      <c r="A86" s="17">
        <v>74</v>
      </c>
      <c r="B86" s="18" t="s">
        <v>28</v>
      </c>
      <c r="C86" s="57" t="s">
        <v>1206</v>
      </c>
      <c r="D86" s="57" t="s">
        <v>29</v>
      </c>
      <c r="E86" s="18" t="s">
        <v>30</v>
      </c>
      <c r="F86" s="18" t="s">
        <v>31</v>
      </c>
      <c r="G86" s="112">
        <v>5000000</v>
      </c>
      <c r="H86" s="63">
        <v>5000000</v>
      </c>
      <c r="I86" s="85"/>
      <c r="J86" s="85"/>
      <c r="K86" s="85"/>
      <c r="L86" s="85"/>
      <c r="M86" s="85"/>
      <c r="N86" s="85"/>
      <c r="O86" s="85"/>
      <c r="P86" s="85"/>
      <c r="Q86" s="85"/>
      <c r="R86" s="85"/>
      <c r="S86" s="85"/>
      <c r="T86" s="85"/>
      <c r="U86" s="85"/>
      <c r="V86" s="85"/>
      <c r="W86" s="85"/>
      <c r="X86" s="85"/>
      <c r="Y86" s="85"/>
    </row>
    <row r="87" spans="1:25" ht="150" customHeight="1" x14ac:dyDescent="0.25">
      <c r="A87" s="17">
        <v>75</v>
      </c>
      <c r="B87" s="18" t="s">
        <v>32</v>
      </c>
      <c r="C87" s="57" t="s">
        <v>1012</v>
      </c>
      <c r="D87" s="57" t="s">
        <v>29</v>
      </c>
      <c r="E87" s="18" t="s">
        <v>33</v>
      </c>
      <c r="F87" s="18" t="s">
        <v>34</v>
      </c>
      <c r="G87" s="112">
        <v>5000000</v>
      </c>
      <c r="H87" s="63">
        <v>5000000</v>
      </c>
      <c r="I87" s="85"/>
      <c r="J87" s="85"/>
      <c r="K87" s="85"/>
      <c r="L87" s="85"/>
      <c r="M87" s="85"/>
      <c r="N87" s="85"/>
      <c r="O87" s="85"/>
      <c r="P87" s="85"/>
      <c r="Q87" s="85"/>
      <c r="R87" s="85"/>
      <c r="S87" s="85"/>
      <c r="T87" s="85"/>
      <c r="U87" s="85"/>
      <c r="V87" s="85"/>
      <c r="W87" s="85"/>
      <c r="X87" s="85"/>
      <c r="Y87" s="85"/>
    </row>
    <row r="88" spans="1:25" ht="131.25" customHeight="1" x14ac:dyDescent="0.25">
      <c r="A88" s="17">
        <v>76</v>
      </c>
      <c r="B88" s="18" t="s">
        <v>35</v>
      </c>
      <c r="C88" s="57" t="s">
        <v>1000</v>
      </c>
      <c r="D88" s="57" t="s">
        <v>36</v>
      </c>
      <c r="E88" s="18" t="s">
        <v>37</v>
      </c>
      <c r="F88" s="18" t="s">
        <v>38</v>
      </c>
      <c r="G88" s="112">
        <v>5000000</v>
      </c>
      <c r="H88" s="63">
        <v>5000000</v>
      </c>
      <c r="I88" s="85"/>
      <c r="J88" s="85"/>
      <c r="K88" s="85"/>
      <c r="L88" s="85"/>
      <c r="M88" s="85"/>
      <c r="N88" s="85"/>
      <c r="O88" s="85"/>
      <c r="P88" s="85"/>
      <c r="Q88" s="85"/>
      <c r="R88" s="85"/>
      <c r="S88" s="85"/>
      <c r="T88" s="85"/>
      <c r="U88" s="85"/>
      <c r="V88" s="85"/>
      <c r="W88" s="85"/>
      <c r="X88" s="85"/>
      <c r="Y88" s="85"/>
    </row>
    <row r="89" spans="1:25" ht="53.25" customHeight="1" x14ac:dyDescent="0.25">
      <c r="A89" s="17">
        <v>77</v>
      </c>
      <c r="B89" s="18" t="s">
        <v>39</v>
      </c>
      <c r="C89" s="57" t="s">
        <v>1003</v>
      </c>
      <c r="D89" s="57" t="s">
        <v>40</v>
      </c>
      <c r="E89" s="18" t="s">
        <v>41</v>
      </c>
      <c r="F89" s="18" t="s">
        <v>42</v>
      </c>
      <c r="G89" s="112">
        <v>5000000</v>
      </c>
      <c r="H89" s="63">
        <v>5000000</v>
      </c>
      <c r="I89" s="85"/>
      <c r="J89" s="85"/>
      <c r="K89" s="85"/>
      <c r="L89" s="85"/>
      <c r="M89" s="85"/>
      <c r="N89" s="85"/>
      <c r="O89" s="85"/>
      <c r="P89" s="85"/>
      <c r="Q89" s="85"/>
      <c r="R89" s="85"/>
      <c r="S89" s="85"/>
      <c r="T89" s="85"/>
      <c r="U89" s="85"/>
      <c r="V89" s="85"/>
      <c r="W89" s="85"/>
      <c r="X89" s="85"/>
      <c r="Y89" s="85"/>
    </row>
    <row r="90" spans="1:25" ht="53.25" customHeight="1" x14ac:dyDescent="0.25">
      <c r="A90" s="17">
        <v>78</v>
      </c>
      <c r="B90" s="18" t="s">
        <v>43</v>
      </c>
      <c r="C90" s="57" t="s">
        <v>1001</v>
      </c>
      <c r="D90" s="57" t="s">
        <v>40</v>
      </c>
      <c r="E90" s="18" t="s">
        <v>44</v>
      </c>
      <c r="F90" s="18" t="s">
        <v>42</v>
      </c>
      <c r="G90" s="112">
        <v>5000000</v>
      </c>
      <c r="H90" s="63">
        <v>5000000</v>
      </c>
      <c r="I90" s="85"/>
      <c r="J90" s="85"/>
      <c r="K90" s="85"/>
      <c r="L90" s="85"/>
      <c r="M90" s="85"/>
      <c r="N90" s="85"/>
      <c r="O90" s="85"/>
      <c r="P90" s="85"/>
      <c r="Q90" s="85"/>
      <c r="R90" s="85"/>
      <c r="S90" s="85"/>
      <c r="T90" s="85"/>
      <c r="U90" s="85"/>
      <c r="V90" s="85"/>
      <c r="W90" s="85"/>
      <c r="X90" s="85"/>
      <c r="Y90" s="85"/>
    </row>
    <row r="91" spans="1:25" ht="73.5" customHeight="1" x14ac:dyDescent="0.25">
      <c r="A91" s="17">
        <v>79</v>
      </c>
      <c r="B91" s="18" t="s">
        <v>45</v>
      </c>
      <c r="C91" s="57" t="s">
        <v>1004</v>
      </c>
      <c r="D91" s="57" t="s">
        <v>46</v>
      </c>
      <c r="E91" s="19" t="s">
        <v>1002</v>
      </c>
      <c r="F91" s="18" t="s">
        <v>47</v>
      </c>
      <c r="G91" s="112">
        <v>5000000</v>
      </c>
      <c r="H91" s="63">
        <v>5000000</v>
      </c>
      <c r="I91" s="85"/>
      <c r="J91" s="85"/>
      <c r="K91" s="85"/>
      <c r="L91" s="85"/>
      <c r="M91" s="85"/>
      <c r="N91" s="85"/>
      <c r="O91" s="85"/>
      <c r="P91" s="85"/>
      <c r="Q91" s="85"/>
      <c r="R91" s="85"/>
      <c r="S91" s="85"/>
      <c r="T91" s="85"/>
      <c r="U91" s="85"/>
      <c r="V91" s="85"/>
      <c r="W91" s="85"/>
      <c r="X91" s="85"/>
      <c r="Y91" s="85"/>
    </row>
    <row r="92" spans="1:25" ht="87.75" customHeight="1" x14ac:dyDescent="0.25">
      <c r="A92" s="17">
        <v>80</v>
      </c>
      <c r="B92" s="18" t="s">
        <v>48</v>
      </c>
      <c r="C92" s="57" t="s">
        <v>1005</v>
      </c>
      <c r="D92" s="57" t="s">
        <v>46</v>
      </c>
      <c r="E92" s="18" t="s">
        <v>49</v>
      </c>
      <c r="F92" s="18" t="s">
        <v>50</v>
      </c>
      <c r="G92" s="112">
        <v>5000000</v>
      </c>
      <c r="H92" s="63">
        <v>5000000</v>
      </c>
      <c r="I92" s="85"/>
      <c r="J92" s="85"/>
      <c r="K92" s="85"/>
      <c r="L92" s="85"/>
      <c r="M92" s="85"/>
      <c r="N92" s="85"/>
      <c r="O92" s="85"/>
      <c r="P92" s="85"/>
      <c r="Q92" s="85"/>
      <c r="R92" s="85"/>
      <c r="S92" s="85"/>
      <c r="T92" s="85"/>
      <c r="U92" s="85"/>
      <c r="V92" s="85"/>
      <c r="W92" s="85"/>
      <c r="X92" s="85"/>
      <c r="Y92" s="85"/>
    </row>
    <row r="93" spans="1:25" ht="86.25" customHeight="1" x14ac:dyDescent="0.25">
      <c r="A93" s="17">
        <v>81</v>
      </c>
      <c r="B93" s="18" t="s">
        <v>51</v>
      </c>
      <c r="C93" s="57" t="s">
        <v>1006</v>
      </c>
      <c r="D93" s="57" t="s">
        <v>52</v>
      </c>
      <c r="E93" s="18" t="s">
        <v>53</v>
      </c>
      <c r="F93" s="18" t="s">
        <v>54</v>
      </c>
      <c r="G93" s="112">
        <v>15000000</v>
      </c>
      <c r="H93" s="63">
        <v>10000000</v>
      </c>
      <c r="I93" s="85"/>
      <c r="J93" s="85"/>
      <c r="K93" s="85"/>
      <c r="L93" s="85"/>
      <c r="M93" s="85"/>
      <c r="N93" s="85"/>
      <c r="O93" s="85"/>
      <c r="P93" s="85"/>
      <c r="Q93" s="85"/>
      <c r="R93" s="85"/>
      <c r="S93" s="85"/>
      <c r="T93" s="85"/>
      <c r="U93" s="85"/>
      <c r="V93" s="85"/>
      <c r="W93" s="85"/>
      <c r="X93" s="85"/>
      <c r="Y93" s="85"/>
    </row>
    <row r="94" spans="1:25" ht="76.5" customHeight="1" x14ac:dyDescent="0.25">
      <c r="A94" s="17">
        <v>82</v>
      </c>
      <c r="B94" s="18" t="s">
        <v>55</v>
      </c>
      <c r="C94" s="57" t="s">
        <v>1007</v>
      </c>
      <c r="D94" s="57" t="s">
        <v>52</v>
      </c>
      <c r="E94" s="18" t="s">
        <v>56</v>
      </c>
      <c r="F94" s="18" t="s">
        <v>54</v>
      </c>
      <c r="G94" s="112">
        <v>15000000</v>
      </c>
      <c r="H94" s="63">
        <v>10000000</v>
      </c>
      <c r="I94" s="85"/>
      <c r="J94" s="85"/>
      <c r="K94" s="85"/>
      <c r="L94" s="85"/>
      <c r="M94" s="85"/>
      <c r="N94" s="85"/>
      <c r="O94" s="85"/>
      <c r="P94" s="85"/>
      <c r="Q94" s="85"/>
      <c r="R94" s="85"/>
      <c r="S94" s="85"/>
      <c r="T94" s="85"/>
      <c r="U94" s="85"/>
      <c r="V94" s="85"/>
      <c r="W94" s="85"/>
      <c r="X94" s="85"/>
      <c r="Y94" s="85"/>
    </row>
    <row r="95" spans="1:25" ht="55.5" customHeight="1" x14ac:dyDescent="0.25">
      <c r="A95" s="113">
        <v>83</v>
      </c>
      <c r="B95" s="123" t="s">
        <v>57</v>
      </c>
      <c r="C95" s="124" t="s">
        <v>1008</v>
      </c>
      <c r="D95" s="124" t="s">
        <v>52</v>
      </c>
      <c r="E95" s="123" t="s">
        <v>58</v>
      </c>
      <c r="F95" s="123" t="s">
        <v>54</v>
      </c>
      <c r="G95" s="114">
        <v>15000000</v>
      </c>
      <c r="H95" s="256">
        <v>10000000</v>
      </c>
      <c r="I95" s="85"/>
      <c r="J95" s="85"/>
      <c r="K95" s="85"/>
      <c r="L95" s="85"/>
      <c r="M95" s="85"/>
      <c r="N95" s="85"/>
      <c r="O95" s="85"/>
      <c r="P95" s="85"/>
      <c r="Q95" s="85"/>
      <c r="R95" s="85"/>
      <c r="S95" s="85"/>
      <c r="T95" s="85"/>
      <c r="U95" s="85"/>
      <c r="V95" s="85"/>
      <c r="W95" s="85"/>
      <c r="X95" s="85"/>
      <c r="Y95" s="85"/>
    </row>
    <row r="96" spans="1:25" ht="66.75" customHeight="1" x14ac:dyDescent="0.25">
      <c r="A96" s="17">
        <v>84</v>
      </c>
      <c r="B96" s="125" t="s">
        <v>59</v>
      </c>
      <c r="C96" s="57" t="s">
        <v>1009</v>
      </c>
      <c r="D96" s="57" t="s">
        <v>60</v>
      </c>
      <c r="E96" s="18" t="s">
        <v>61</v>
      </c>
      <c r="F96" s="18" t="s">
        <v>62</v>
      </c>
      <c r="G96" s="112">
        <v>5000000</v>
      </c>
      <c r="H96" s="63">
        <v>5000000</v>
      </c>
      <c r="I96" s="85"/>
      <c r="J96" s="85"/>
      <c r="K96" s="85"/>
      <c r="L96" s="85"/>
      <c r="M96" s="85"/>
      <c r="N96" s="85"/>
      <c r="O96" s="85"/>
      <c r="P96" s="85"/>
      <c r="Q96" s="85"/>
      <c r="R96" s="85"/>
      <c r="S96" s="85"/>
      <c r="T96" s="85"/>
      <c r="U96" s="85"/>
      <c r="V96" s="85"/>
      <c r="W96" s="85"/>
      <c r="X96" s="85"/>
      <c r="Y96" s="85"/>
    </row>
    <row r="97" spans="1:25" ht="86.25" customHeight="1" x14ac:dyDescent="0.25">
      <c r="A97" s="17">
        <v>85</v>
      </c>
      <c r="B97" s="18" t="s">
        <v>63</v>
      </c>
      <c r="C97" s="57" t="s">
        <v>1010</v>
      </c>
      <c r="D97" s="57" t="s">
        <v>60</v>
      </c>
      <c r="E97" s="18" t="s">
        <v>64</v>
      </c>
      <c r="F97" s="18" t="s">
        <v>65</v>
      </c>
      <c r="G97" s="112">
        <v>5000000</v>
      </c>
      <c r="H97" s="63">
        <v>5000000</v>
      </c>
      <c r="I97" s="85"/>
      <c r="J97" s="85"/>
      <c r="K97" s="85"/>
      <c r="L97" s="85"/>
      <c r="M97" s="85"/>
      <c r="N97" s="85"/>
      <c r="O97" s="85"/>
      <c r="P97" s="85"/>
      <c r="Q97" s="85"/>
      <c r="R97" s="85"/>
      <c r="S97" s="85"/>
      <c r="T97" s="85"/>
      <c r="U97" s="85"/>
      <c r="V97" s="85"/>
      <c r="W97" s="85"/>
      <c r="X97" s="85"/>
      <c r="Y97" s="85"/>
    </row>
    <row r="98" spans="1:25" ht="86.25" customHeight="1" x14ac:dyDescent="0.25">
      <c r="A98" s="17">
        <v>86</v>
      </c>
      <c r="B98" s="18" t="s">
        <v>66</v>
      </c>
      <c r="C98" s="57" t="s">
        <v>67</v>
      </c>
      <c r="D98" s="57" t="s">
        <v>60</v>
      </c>
      <c r="E98" s="18" t="s">
        <v>68</v>
      </c>
      <c r="F98" s="18" t="s">
        <v>69</v>
      </c>
      <c r="G98" s="112">
        <v>5000000</v>
      </c>
      <c r="H98" s="63">
        <v>5000000</v>
      </c>
      <c r="I98" s="85"/>
      <c r="J98" s="85"/>
      <c r="K98" s="85"/>
      <c r="L98" s="85"/>
      <c r="M98" s="85"/>
      <c r="N98" s="85"/>
      <c r="O98" s="85"/>
      <c r="P98" s="85"/>
      <c r="Q98" s="85"/>
      <c r="R98" s="85"/>
      <c r="S98" s="85"/>
      <c r="T98" s="85"/>
      <c r="U98" s="85"/>
      <c r="V98" s="85"/>
      <c r="W98" s="85"/>
      <c r="X98" s="85"/>
      <c r="Y98" s="85"/>
    </row>
    <row r="99" spans="1:25" ht="75" customHeight="1" x14ac:dyDescent="0.25">
      <c r="A99" s="17">
        <v>87</v>
      </c>
      <c r="B99" s="18" t="s">
        <v>70</v>
      </c>
      <c r="C99" s="57" t="s">
        <v>1011</v>
      </c>
      <c r="D99" s="57" t="s">
        <v>60</v>
      </c>
      <c r="E99" s="18" t="s">
        <v>1015</v>
      </c>
      <c r="F99" s="18" t="s">
        <v>71</v>
      </c>
      <c r="G99" s="112">
        <v>5000000</v>
      </c>
      <c r="H99" s="63">
        <v>5000000</v>
      </c>
      <c r="I99" s="85"/>
      <c r="J99" s="85"/>
      <c r="K99" s="85"/>
      <c r="L99" s="85"/>
      <c r="M99" s="85"/>
      <c r="N99" s="85"/>
      <c r="O99" s="85"/>
      <c r="P99" s="85"/>
      <c r="Q99" s="85"/>
      <c r="R99" s="85"/>
      <c r="S99" s="85"/>
      <c r="T99" s="85"/>
      <c r="U99" s="85"/>
      <c r="V99" s="85"/>
      <c r="W99" s="85"/>
      <c r="X99" s="85"/>
      <c r="Y99" s="85"/>
    </row>
    <row r="100" spans="1:25" s="169" customFormat="1" ht="27.75" customHeight="1" x14ac:dyDescent="0.25">
      <c r="A100" s="536" t="s">
        <v>1231</v>
      </c>
      <c r="B100" s="537"/>
      <c r="C100" s="537"/>
      <c r="D100" s="537"/>
      <c r="E100" s="537"/>
      <c r="F100" s="538"/>
      <c r="G100" s="211">
        <f>SUM(G101:G108)</f>
        <v>56250000</v>
      </c>
      <c r="H100" s="211">
        <f>SUM(H101:H108)</f>
        <v>49000000</v>
      </c>
      <c r="I100" s="85"/>
      <c r="J100" s="85"/>
      <c r="K100" s="85"/>
      <c r="L100" s="85"/>
      <c r="M100" s="85"/>
      <c r="N100" s="85"/>
      <c r="O100" s="85"/>
      <c r="P100" s="85"/>
      <c r="Q100" s="85"/>
      <c r="R100" s="85"/>
      <c r="S100" s="85"/>
      <c r="T100" s="85"/>
      <c r="U100" s="85"/>
      <c r="V100" s="85"/>
      <c r="W100" s="85"/>
      <c r="X100" s="85"/>
      <c r="Y100" s="85"/>
    </row>
    <row r="101" spans="1:25" ht="112.5" customHeight="1" x14ac:dyDescent="0.25">
      <c r="A101" s="93">
        <v>88</v>
      </c>
      <c r="B101" s="120" t="s">
        <v>1207</v>
      </c>
      <c r="C101" s="116" t="s">
        <v>1232</v>
      </c>
      <c r="D101" s="116" t="s">
        <v>1208</v>
      </c>
      <c r="E101" s="117" t="s">
        <v>1209</v>
      </c>
      <c r="F101" s="117" t="s">
        <v>1210</v>
      </c>
      <c r="G101" s="94">
        <v>10000000</v>
      </c>
      <c r="H101" s="63">
        <v>8000000</v>
      </c>
      <c r="I101" s="85"/>
      <c r="J101" s="85"/>
      <c r="K101" s="85"/>
      <c r="L101" s="85"/>
      <c r="M101" s="85"/>
      <c r="N101" s="85"/>
      <c r="O101" s="85"/>
      <c r="P101" s="85"/>
      <c r="Q101" s="85"/>
      <c r="R101" s="85"/>
      <c r="S101" s="85"/>
      <c r="T101" s="85"/>
      <c r="U101" s="85"/>
      <c r="V101" s="85"/>
      <c r="W101" s="85"/>
      <c r="X101" s="85"/>
      <c r="Y101" s="85"/>
    </row>
    <row r="102" spans="1:25" ht="85.5" customHeight="1" x14ac:dyDescent="0.25">
      <c r="A102" s="93">
        <v>89</v>
      </c>
      <c r="B102" s="120" t="s">
        <v>1211</v>
      </c>
      <c r="C102" s="116" t="s">
        <v>1233</v>
      </c>
      <c r="D102" s="116" t="s">
        <v>1212</v>
      </c>
      <c r="E102" s="117" t="s">
        <v>1213</v>
      </c>
      <c r="F102" s="117" t="s">
        <v>1214</v>
      </c>
      <c r="G102" s="94">
        <v>10000000</v>
      </c>
      <c r="H102" s="242">
        <v>8000000</v>
      </c>
      <c r="I102" s="172"/>
      <c r="J102" s="85"/>
      <c r="K102" s="85"/>
      <c r="L102" s="85"/>
      <c r="M102" s="85"/>
      <c r="N102" s="85"/>
      <c r="O102" s="85"/>
      <c r="P102" s="85"/>
      <c r="Q102" s="85"/>
      <c r="R102" s="85"/>
      <c r="S102" s="85"/>
      <c r="T102" s="85"/>
      <c r="U102" s="85"/>
      <c r="V102" s="85"/>
      <c r="W102" s="85"/>
      <c r="X102" s="85"/>
      <c r="Y102" s="85"/>
    </row>
    <row r="103" spans="1:25" ht="90.75" customHeight="1" x14ac:dyDescent="0.25">
      <c r="A103" s="93">
        <v>90</v>
      </c>
      <c r="B103" s="120" t="s">
        <v>1215</v>
      </c>
      <c r="C103" s="116" t="s">
        <v>1234</v>
      </c>
      <c r="D103" s="116" t="s">
        <v>1216</v>
      </c>
      <c r="E103" s="117" t="s">
        <v>1217</v>
      </c>
      <c r="F103" s="117" t="s">
        <v>1218</v>
      </c>
      <c r="G103" s="94">
        <v>6000000</v>
      </c>
      <c r="H103" s="203">
        <v>5000000</v>
      </c>
      <c r="I103" s="173"/>
      <c r="J103" s="85"/>
      <c r="K103" s="85"/>
      <c r="L103" s="85"/>
      <c r="M103" s="85"/>
      <c r="N103" s="85"/>
      <c r="O103" s="85"/>
      <c r="P103" s="85"/>
      <c r="Q103" s="85"/>
      <c r="R103" s="85"/>
      <c r="S103" s="85"/>
      <c r="T103" s="85"/>
      <c r="U103" s="85"/>
      <c r="V103" s="85"/>
      <c r="W103" s="85"/>
      <c r="X103" s="85"/>
      <c r="Y103" s="85"/>
    </row>
    <row r="104" spans="1:25" ht="115.5" customHeight="1" x14ac:dyDescent="0.25">
      <c r="A104" s="93">
        <v>91</v>
      </c>
      <c r="B104" s="120" t="s">
        <v>1236</v>
      </c>
      <c r="C104" s="116" t="s">
        <v>1235</v>
      </c>
      <c r="D104" s="116" t="s">
        <v>450</v>
      </c>
      <c r="E104" s="117" t="s">
        <v>1219</v>
      </c>
      <c r="F104" s="117" t="s">
        <v>1220</v>
      </c>
      <c r="G104" s="94">
        <v>5200000</v>
      </c>
      <c r="H104" s="203">
        <v>5000000</v>
      </c>
      <c r="I104" s="9"/>
      <c r="J104" s="85"/>
      <c r="K104" s="85"/>
      <c r="L104" s="85"/>
      <c r="M104" s="85"/>
      <c r="N104" s="85"/>
      <c r="O104" s="85"/>
      <c r="P104" s="85"/>
      <c r="Q104" s="85"/>
      <c r="R104" s="85"/>
      <c r="S104" s="85"/>
      <c r="T104" s="85"/>
      <c r="U104" s="85"/>
      <c r="V104" s="85"/>
      <c r="W104" s="85"/>
      <c r="X104" s="85"/>
      <c r="Y104" s="85"/>
    </row>
    <row r="105" spans="1:25" ht="43.5" customHeight="1" x14ac:dyDescent="0.25">
      <c r="A105" s="93">
        <v>92</v>
      </c>
      <c r="B105" s="120" t="s">
        <v>1221</v>
      </c>
      <c r="C105" s="116" t="s">
        <v>1237</v>
      </c>
      <c r="D105" s="116" t="s">
        <v>1222</v>
      </c>
      <c r="E105" s="117" t="s">
        <v>1223</v>
      </c>
      <c r="F105" s="117" t="s">
        <v>475</v>
      </c>
      <c r="G105" s="94">
        <v>5000000</v>
      </c>
      <c r="H105" s="203">
        <v>5000000</v>
      </c>
      <c r="I105" s="169"/>
      <c r="J105" s="85"/>
      <c r="K105" s="85"/>
      <c r="L105" s="85"/>
      <c r="M105" s="85"/>
      <c r="N105" s="85"/>
      <c r="O105" s="85"/>
      <c r="P105" s="85"/>
      <c r="Q105" s="85"/>
      <c r="R105" s="85"/>
      <c r="S105" s="85"/>
      <c r="T105" s="85"/>
      <c r="U105" s="85"/>
      <c r="V105" s="85"/>
      <c r="W105" s="85"/>
      <c r="X105" s="85"/>
      <c r="Y105" s="85"/>
    </row>
    <row r="106" spans="1:25" ht="114.75" customHeight="1" x14ac:dyDescent="0.25">
      <c r="A106" s="93">
        <v>93</v>
      </c>
      <c r="B106" s="120" t="s">
        <v>1224</v>
      </c>
      <c r="C106" s="116" t="s">
        <v>1238</v>
      </c>
      <c r="D106" s="116" t="s">
        <v>1225</v>
      </c>
      <c r="E106" s="117" t="s">
        <v>1226</v>
      </c>
      <c r="F106" s="117" t="s">
        <v>475</v>
      </c>
      <c r="G106" s="94">
        <v>6000000</v>
      </c>
      <c r="H106" s="203">
        <v>5000000</v>
      </c>
      <c r="I106" s="9"/>
      <c r="J106" s="85"/>
      <c r="K106" s="85"/>
      <c r="L106" s="85"/>
      <c r="M106" s="85"/>
      <c r="N106" s="85"/>
      <c r="O106" s="85"/>
      <c r="P106" s="85"/>
      <c r="Q106" s="85"/>
      <c r="R106" s="85"/>
      <c r="S106" s="85"/>
      <c r="T106" s="85"/>
      <c r="U106" s="85"/>
      <c r="V106" s="85"/>
      <c r="W106" s="85"/>
      <c r="X106" s="85"/>
      <c r="Y106" s="85"/>
    </row>
    <row r="107" spans="1:25" ht="73.5" customHeight="1" x14ac:dyDescent="0.25">
      <c r="A107" s="93">
        <v>94</v>
      </c>
      <c r="B107" s="120" t="s">
        <v>1227</v>
      </c>
      <c r="C107" s="116" t="s">
        <v>1239</v>
      </c>
      <c r="D107" s="116" t="s">
        <v>1225</v>
      </c>
      <c r="E107" s="117" t="s">
        <v>1228</v>
      </c>
      <c r="F107" s="117" t="s">
        <v>475</v>
      </c>
      <c r="G107" s="94">
        <v>6000000</v>
      </c>
      <c r="H107" s="203">
        <v>5000000</v>
      </c>
      <c r="I107" s="169"/>
      <c r="J107" s="85"/>
      <c r="K107" s="85"/>
      <c r="L107" s="85"/>
      <c r="M107" s="85"/>
      <c r="N107" s="85"/>
      <c r="O107" s="85"/>
      <c r="P107" s="85"/>
      <c r="Q107" s="85"/>
      <c r="R107" s="85"/>
      <c r="S107" s="85"/>
      <c r="T107" s="85"/>
      <c r="U107" s="85"/>
      <c r="V107" s="85"/>
      <c r="W107" s="85"/>
      <c r="X107" s="85"/>
      <c r="Y107" s="85"/>
    </row>
    <row r="108" spans="1:25" ht="132" customHeight="1" x14ac:dyDescent="0.25">
      <c r="A108" s="93">
        <v>95</v>
      </c>
      <c r="B108" s="120" t="s">
        <v>1240</v>
      </c>
      <c r="C108" s="116" t="s">
        <v>1241</v>
      </c>
      <c r="D108" s="116" t="s">
        <v>1069</v>
      </c>
      <c r="E108" s="117" t="s">
        <v>1229</v>
      </c>
      <c r="F108" s="117" t="s">
        <v>1230</v>
      </c>
      <c r="G108" s="94">
        <v>8050000</v>
      </c>
      <c r="H108" s="203">
        <v>8000000</v>
      </c>
      <c r="I108" s="9"/>
      <c r="J108" s="85"/>
      <c r="K108" s="85"/>
      <c r="L108" s="85"/>
      <c r="M108" s="85"/>
      <c r="N108" s="85"/>
      <c r="O108" s="85"/>
      <c r="P108" s="85"/>
      <c r="Q108" s="85"/>
      <c r="R108" s="85"/>
      <c r="S108" s="85"/>
      <c r="T108" s="85"/>
      <c r="U108" s="85"/>
      <c r="V108" s="85"/>
      <c r="W108" s="85"/>
      <c r="X108" s="85"/>
      <c r="Y108" s="85"/>
    </row>
    <row r="109" spans="1:25" ht="23.25" customHeight="1" x14ac:dyDescent="0.25">
      <c r="A109" s="535" t="s">
        <v>1088</v>
      </c>
      <c r="B109" s="535"/>
      <c r="C109" s="535"/>
      <c r="D109" s="535"/>
      <c r="E109" s="535"/>
      <c r="F109" s="535"/>
      <c r="G109" s="92">
        <f>SUM(G110:G117)</f>
        <v>90000000</v>
      </c>
      <c r="H109" s="92">
        <f>SUM(H110:H117)</f>
        <v>68000000</v>
      </c>
      <c r="I109" s="85"/>
      <c r="J109" s="85"/>
      <c r="K109" s="85"/>
      <c r="L109" s="85"/>
      <c r="M109" s="85"/>
      <c r="N109" s="85"/>
      <c r="O109" s="85"/>
      <c r="P109" s="85"/>
      <c r="Q109" s="85"/>
      <c r="R109" s="85"/>
      <c r="S109" s="85"/>
      <c r="T109" s="85"/>
      <c r="U109" s="85"/>
      <c r="V109" s="85"/>
      <c r="W109" s="85"/>
      <c r="X109" s="85"/>
      <c r="Y109" s="85"/>
    </row>
    <row r="110" spans="1:25" ht="133.5" customHeight="1" x14ac:dyDescent="0.25">
      <c r="A110" s="93">
        <v>96</v>
      </c>
      <c r="B110" s="120" t="s">
        <v>1070</v>
      </c>
      <c r="C110" s="116" t="s">
        <v>1089</v>
      </c>
      <c r="D110" s="116" t="s">
        <v>1071</v>
      </c>
      <c r="E110" s="117" t="s">
        <v>1072</v>
      </c>
      <c r="F110" s="117" t="s">
        <v>1073</v>
      </c>
      <c r="G110" s="94">
        <v>15000000</v>
      </c>
      <c r="H110" s="257">
        <v>10000000</v>
      </c>
      <c r="I110" s="85"/>
      <c r="J110" s="85"/>
      <c r="K110" s="85"/>
      <c r="L110" s="85"/>
      <c r="M110" s="85"/>
      <c r="N110" s="85"/>
      <c r="O110" s="85"/>
      <c r="P110" s="85"/>
      <c r="Q110" s="85"/>
      <c r="R110" s="85"/>
      <c r="S110" s="85"/>
      <c r="T110" s="85"/>
      <c r="U110" s="85"/>
      <c r="V110" s="85"/>
      <c r="W110" s="85"/>
      <c r="X110" s="85"/>
      <c r="Y110" s="85"/>
    </row>
    <row r="111" spans="1:25" ht="197.25" customHeight="1" x14ac:dyDescent="0.25">
      <c r="A111" s="93">
        <v>97</v>
      </c>
      <c r="B111" s="120" t="s">
        <v>1095</v>
      </c>
      <c r="C111" s="116" t="s">
        <v>1094</v>
      </c>
      <c r="D111" s="116" t="s">
        <v>1074</v>
      </c>
      <c r="E111" s="117" t="s">
        <v>1204</v>
      </c>
      <c r="F111" s="117" t="s">
        <v>470</v>
      </c>
      <c r="G111" s="94">
        <v>5000000</v>
      </c>
      <c r="H111" s="258">
        <v>5000000</v>
      </c>
      <c r="I111" s="85"/>
      <c r="J111" s="85"/>
      <c r="K111" s="85"/>
      <c r="L111" s="85"/>
      <c r="M111" s="85"/>
      <c r="N111" s="85"/>
      <c r="O111" s="85"/>
      <c r="P111" s="85"/>
      <c r="Q111" s="85"/>
      <c r="R111" s="85"/>
      <c r="S111" s="85"/>
      <c r="T111" s="85"/>
      <c r="U111" s="85"/>
      <c r="V111" s="85"/>
      <c r="W111" s="85"/>
      <c r="X111" s="85"/>
      <c r="Y111" s="85"/>
    </row>
    <row r="112" spans="1:25" ht="117" customHeight="1" x14ac:dyDescent="0.25">
      <c r="A112" s="93">
        <v>98</v>
      </c>
      <c r="B112" s="18" t="s">
        <v>1075</v>
      </c>
      <c r="C112" s="116" t="s">
        <v>1093</v>
      </c>
      <c r="D112" s="116" t="s">
        <v>1071</v>
      </c>
      <c r="E112" s="117" t="s">
        <v>1242</v>
      </c>
      <c r="F112" s="117" t="s">
        <v>1073</v>
      </c>
      <c r="G112" s="94">
        <v>15000000</v>
      </c>
      <c r="H112" s="259">
        <v>10000000</v>
      </c>
      <c r="I112" s="85"/>
      <c r="J112" s="85"/>
      <c r="K112" s="85"/>
      <c r="L112" s="85"/>
      <c r="M112" s="85"/>
      <c r="N112" s="85"/>
      <c r="O112" s="85"/>
      <c r="P112" s="85"/>
      <c r="Q112" s="85"/>
      <c r="R112" s="85"/>
      <c r="S112" s="85"/>
      <c r="T112" s="85"/>
      <c r="U112" s="85"/>
      <c r="V112" s="85"/>
      <c r="W112" s="85"/>
      <c r="X112" s="85"/>
      <c r="Y112" s="85"/>
    </row>
    <row r="113" spans="1:25" ht="54" customHeight="1" x14ac:dyDescent="0.25">
      <c r="A113" s="93">
        <v>99</v>
      </c>
      <c r="B113" s="204" t="s">
        <v>1096</v>
      </c>
      <c r="C113" s="116" t="s">
        <v>1076</v>
      </c>
      <c r="D113" s="116" t="s">
        <v>1077</v>
      </c>
      <c r="E113" s="117" t="s">
        <v>1097</v>
      </c>
      <c r="F113" s="117" t="s">
        <v>1078</v>
      </c>
      <c r="G113" s="94">
        <v>15000000</v>
      </c>
      <c r="H113" s="260">
        <v>10000000</v>
      </c>
      <c r="I113" s="85"/>
      <c r="J113" s="85"/>
      <c r="K113" s="85"/>
      <c r="L113" s="85"/>
      <c r="M113" s="85"/>
      <c r="N113" s="85"/>
      <c r="O113" s="85"/>
      <c r="P113" s="85"/>
      <c r="Q113" s="85"/>
      <c r="R113" s="85"/>
      <c r="S113" s="85"/>
      <c r="T113" s="85"/>
      <c r="U113" s="85"/>
      <c r="V113" s="85"/>
      <c r="W113" s="85"/>
      <c r="X113" s="85"/>
      <c r="Y113" s="85"/>
    </row>
    <row r="114" spans="1:25" ht="141.75" x14ac:dyDescent="0.3">
      <c r="A114" s="93">
        <v>100</v>
      </c>
      <c r="B114" s="120" t="s">
        <v>1079</v>
      </c>
      <c r="C114" s="116" t="s">
        <v>1092</v>
      </c>
      <c r="D114" s="116" t="s">
        <v>1080</v>
      </c>
      <c r="E114" s="117" t="s">
        <v>1081</v>
      </c>
      <c r="F114" s="117" t="s">
        <v>1082</v>
      </c>
      <c r="G114" s="94">
        <v>15000000</v>
      </c>
      <c r="H114" s="261">
        <v>13000000</v>
      </c>
      <c r="I114" s="85"/>
      <c r="J114" s="85"/>
      <c r="K114" s="85"/>
      <c r="L114" s="85"/>
      <c r="M114" s="85"/>
      <c r="N114" s="85"/>
      <c r="O114" s="85"/>
      <c r="P114" s="85"/>
      <c r="Q114" s="85"/>
      <c r="R114" s="85"/>
      <c r="S114" s="85"/>
      <c r="T114" s="85"/>
      <c r="U114" s="85"/>
      <c r="V114" s="85"/>
      <c r="W114" s="85"/>
      <c r="X114" s="85"/>
      <c r="Y114" s="85"/>
    </row>
    <row r="115" spans="1:25" ht="94.5" x14ac:dyDescent="0.25">
      <c r="A115" s="93">
        <v>101</v>
      </c>
      <c r="B115" s="120" t="s">
        <v>1083</v>
      </c>
      <c r="C115" s="120" t="s">
        <v>1205</v>
      </c>
      <c r="D115" s="116" t="s">
        <v>1077</v>
      </c>
      <c r="E115" s="117" t="s">
        <v>1084</v>
      </c>
      <c r="F115" s="117" t="s">
        <v>470</v>
      </c>
      <c r="G115" s="94">
        <v>5000000</v>
      </c>
      <c r="H115" s="262">
        <v>5000000</v>
      </c>
      <c r="I115" s="85"/>
      <c r="J115" s="85"/>
      <c r="K115" s="85"/>
      <c r="L115" s="85"/>
      <c r="M115" s="85"/>
      <c r="N115" s="85"/>
      <c r="O115" s="85"/>
      <c r="P115" s="85"/>
      <c r="Q115" s="85"/>
      <c r="R115" s="85"/>
      <c r="S115" s="85"/>
      <c r="T115" s="85"/>
      <c r="U115" s="85"/>
      <c r="V115" s="85"/>
      <c r="W115" s="85"/>
      <c r="X115" s="85"/>
      <c r="Y115" s="85"/>
    </row>
    <row r="116" spans="1:25" ht="90" customHeight="1" x14ac:dyDescent="0.25">
      <c r="A116" s="93">
        <v>102</v>
      </c>
      <c r="B116" s="120" t="s">
        <v>1085</v>
      </c>
      <c r="C116" s="116" t="s">
        <v>1086</v>
      </c>
      <c r="D116" s="116" t="s">
        <v>1077</v>
      </c>
      <c r="E116" s="117" t="s">
        <v>1087</v>
      </c>
      <c r="F116" s="117" t="s">
        <v>470</v>
      </c>
      <c r="G116" s="94">
        <v>5000000</v>
      </c>
      <c r="H116" s="262">
        <v>5000000</v>
      </c>
      <c r="I116" s="85"/>
      <c r="J116" s="85"/>
      <c r="K116" s="85"/>
      <c r="L116" s="85"/>
      <c r="M116" s="85"/>
      <c r="N116" s="85"/>
      <c r="O116" s="85"/>
      <c r="P116" s="85"/>
      <c r="Q116" s="85"/>
      <c r="R116" s="85"/>
      <c r="S116" s="85"/>
      <c r="T116" s="85"/>
      <c r="U116" s="85"/>
      <c r="V116" s="85"/>
      <c r="W116" s="85"/>
      <c r="X116" s="85"/>
      <c r="Y116" s="85"/>
    </row>
    <row r="117" spans="1:25" ht="117" customHeight="1" x14ac:dyDescent="0.25">
      <c r="A117" s="93">
        <v>103</v>
      </c>
      <c r="B117" s="120" t="s">
        <v>1090</v>
      </c>
      <c r="C117" s="116" t="s">
        <v>1091</v>
      </c>
      <c r="D117" s="116" t="s">
        <v>1077</v>
      </c>
      <c r="E117" s="117" t="s">
        <v>1203</v>
      </c>
      <c r="F117" s="117" t="s">
        <v>1078</v>
      </c>
      <c r="G117" s="94">
        <v>15000000</v>
      </c>
      <c r="H117" s="262">
        <v>10000000</v>
      </c>
      <c r="I117" s="85"/>
      <c r="J117" s="85"/>
      <c r="K117" s="85"/>
      <c r="L117" s="85"/>
      <c r="M117" s="85"/>
      <c r="N117" s="85"/>
      <c r="O117" s="85"/>
      <c r="P117" s="85"/>
      <c r="Q117" s="85"/>
      <c r="R117" s="85"/>
      <c r="S117" s="85"/>
      <c r="T117" s="85"/>
      <c r="U117" s="85"/>
      <c r="V117" s="85"/>
      <c r="W117" s="85"/>
      <c r="X117" s="85"/>
      <c r="Y117" s="85"/>
    </row>
    <row r="118" spans="1:25" s="210" customFormat="1" ht="33" customHeight="1" x14ac:dyDescent="0.25">
      <c r="A118" s="209"/>
      <c r="B118" s="539" t="s">
        <v>1287</v>
      </c>
      <c r="C118" s="540"/>
      <c r="D118" s="540"/>
      <c r="E118" s="540"/>
      <c r="F118" s="541"/>
      <c r="G118" s="224">
        <f>SUM(G119)</f>
        <v>10000000</v>
      </c>
      <c r="H118" s="224">
        <f>SUM(H119)</f>
        <v>8000000</v>
      </c>
      <c r="I118" s="85"/>
      <c r="J118" s="85"/>
      <c r="K118" s="85"/>
      <c r="L118" s="85"/>
      <c r="M118" s="85"/>
      <c r="N118" s="85"/>
      <c r="O118" s="85"/>
      <c r="P118" s="85"/>
      <c r="Q118" s="85"/>
      <c r="R118" s="85"/>
      <c r="S118" s="85"/>
      <c r="T118" s="85"/>
      <c r="U118" s="85"/>
      <c r="V118" s="85"/>
      <c r="W118" s="85"/>
      <c r="X118" s="85"/>
      <c r="Y118" s="85"/>
    </row>
    <row r="119" spans="1:25" s="210" customFormat="1" ht="63" x14ac:dyDescent="0.25">
      <c r="A119" s="209">
        <v>104</v>
      </c>
      <c r="B119" s="68" t="s">
        <v>1288</v>
      </c>
      <c r="C119" s="221" t="s">
        <v>1289</v>
      </c>
      <c r="D119" s="221" t="s">
        <v>1290</v>
      </c>
      <c r="E119" s="222" t="s">
        <v>1291</v>
      </c>
      <c r="F119" s="222" t="s">
        <v>1292</v>
      </c>
      <c r="G119" s="223">
        <v>10000000</v>
      </c>
      <c r="H119" s="262">
        <v>8000000</v>
      </c>
      <c r="I119" s="85"/>
      <c r="J119" s="85"/>
      <c r="K119" s="85"/>
      <c r="L119" s="85"/>
      <c r="M119" s="85"/>
      <c r="N119" s="85"/>
      <c r="O119" s="85"/>
      <c r="P119" s="85"/>
      <c r="Q119" s="85"/>
      <c r="R119" s="85"/>
      <c r="S119" s="85"/>
      <c r="T119" s="85"/>
      <c r="U119" s="85"/>
      <c r="V119" s="85"/>
      <c r="W119" s="85"/>
      <c r="X119" s="85"/>
      <c r="Y119" s="85"/>
    </row>
    <row r="120" spans="1:25" s="210" customFormat="1" ht="46.5" customHeight="1" x14ac:dyDescent="0.25">
      <c r="A120" s="209"/>
      <c r="B120" s="68"/>
      <c r="C120" s="221"/>
      <c r="D120" s="221"/>
      <c r="E120" s="222"/>
      <c r="F120" s="222"/>
      <c r="G120" s="223"/>
      <c r="H120" s="262"/>
      <c r="I120" s="85"/>
      <c r="J120" s="85"/>
      <c r="K120" s="85"/>
      <c r="L120" s="85"/>
      <c r="M120" s="85"/>
      <c r="N120" s="85"/>
      <c r="O120" s="85"/>
      <c r="P120" s="85"/>
      <c r="Q120" s="85"/>
      <c r="R120" s="85"/>
      <c r="S120" s="85"/>
      <c r="T120" s="85"/>
      <c r="U120" s="85"/>
      <c r="V120" s="85"/>
      <c r="W120" s="85"/>
      <c r="X120" s="85"/>
      <c r="Y120" s="85"/>
    </row>
    <row r="121" spans="1:25" ht="21.75" customHeight="1" x14ac:dyDescent="0.25">
      <c r="A121" s="531" t="s">
        <v>72</v>
      </c>
      <c r="B121" s="531"/>
      <c r="C121" s="531"/>
      <c r="D121" s="531"/>
      <c r="E121" s="531"/>
      <c r="F121" s="126"/>
      <c r="G121" s="29">
        <f>G6+G16+G24+G40+G46+G61+G80+G100+G109+G118</f>
        <v>807843000</v>
      </c>
      <c r="H121" s="263">
        <f>SUM(H6:H120)</f>
        <v>1444000000</v>
      </c>
      <c r="I121" s="85"/>
      <c r="J121" s="85"/>
      <c r="K121" s="85"/>
      <c r="L121" s="85"/>
      <c r="M121" s="85"/>
      <c r="N121" s="85"/>
      <c r="O121" s="85"/>
      <c r="P121" s="85"/>
      <c r="Q121" s="85"/>
      <c r="R121" s="85"/>
      <c r="S121" s="85"/>
      <c r="T121" s="85"/>
      <c r="U121" s="85"/>
      <c r="V121" s="85"/>
      <c r="W121" s="85"/>
      <c r="X121" s="85"/>
      <c r="Y121" s="85"/>
    </row>
    <row r="122" spans="1:25" ht="22.5" customHeight="1" x14ac:dyDescent="0.25">
      <c r="A122" s="542"/>
      <c r="B122" s="542"/>
      <c r="C122" s="542"/>
      <c r="D122" s="542"/>
      <c r="E122" s="542"/>
      <c r="F122" s="30" t="s">
        <v>1293</v>
      </c>
      <c r="G122" s="30"/>
      <c r="H122" s="240"/>
      <c r="I122" s="85"/>
      <c r="J122" s="85"/>
      <c r="K122" s="85"/>
      <c r="L122" s="85"/>
      <c r="M122" s="85"/>
      <c r="N122" s="85"/>
      <c r="O122" s="85"/>
      <c r="P122" s="85"/>
      <c r="Q122" s="85"/>
      <c r="R122" s="85"/>
      <c r="S122" s="85"/>
      <c r="T122" s="85"/>
      <c r="U122" s="85"/>
      <c r="V122" s="85"/>
      <c r="W122" s="85"/>
      <c r="X122" s="85"/>
      <c r="Y122" s="85"/>
    </row>
    <row r="123" spans="1:25" ht="22.5" customHeight="1" x14ac:dyDescent="0.25">
      <c r="A123" s="47"/>
      <c r="B123" s="47"/>
      <c r="C123" s="10"/>
      <c r="D123" s="46"/>
      <c r="E123" s="46"/>
      <c r="F123" s="172" t="s">
        <v>928</v>
      </c>
      <c r="G123" s="172"/>
      <c r="H123" s="240"/>
      <c r="I123" s="85"/>
      <c r="J123" s="85"/>
      <c r="K123" s="85"/>
      <c r="L123" s="85"/>
      <c r="M123" s="85"/>
      <c r="N123" s="85"/>
      <c r="O123" s="85"/>
      <c r="P123" s="85"/>
      <c r="Q123" s="85"/>
      <c r="R123" s="85"/>
      <c r="S123" s="85"/>
      <c r="T123" s="85"/>
      <c r="U123" s="85"/>
      <c r="V123" s="85"/>
      <c r="W123" s="85"/>
      <c r="X123" s="85"/>
      <c r="Y123" s="85"/>
    </row>
    <row r="124" spans="1:25" ht="21.75" customHeight="1" x14ac:dyDescent="0.25">
      <c r="A124" s="47"/>
      <c r="B124" s="520" t="s">
        <v>73</v>
      </c>
      <c r="C124" s="520"/>
      <c r="D124" s="520"/>
      <c r="E124" s="54"/>
      <c r="F124" s="173" t="s">
        <v>929</v>
      </c>
      <c r="G124" s="173"/>
      <c r="H124" s="240">
        <f>H121/2</f>
        <v>722000000</v>
      </c>
      <c r="I124" s="85"/>
      <c r="J124" s="85"/>
      <c r="K124" s="85"/>
      <c r="L124" s="85"/>
      <c r="M124" s="85"/>
      <c r="N124" s="85"/>
      <c r="O124" s="85"/>
      <c r="P124" s="85"/>
      <c r="Q124" s="85"/>
      <c r="R124" s="85"/>
      <c r="S124" s="85"/>
      <c r="T124" s="85"/>
      <c r="U124" s="85"/>
      <c r="V124" s="85"/>
      <c r="W124" s="85"/>
      <c r="X124" s="85"/>
      <c r="Y124" s="85"/>
    </row>
    <row r="125" spans="1:25" ht="18.75" x14ac:dyDescent="0.3">
      <c r="A125" s="15"/>
      <c r="B125" s="31"/>
      <c r="C125" s="34"/>
      <c r="D125" s="32"/>
      <c r="E125" s="32"/>
      <c r="F125" s="33"/>
      <c r="G125" s="32"/>
      <c r="H125" s="240"/>
      <c r="I125" s="85"/>
      <c r="J125" s="85"/>
      <c r="K125" s="85"/>
      <c r="L125" s="85"/>
      <c r="M125" s="85"/>
      <c r="N125" s="85"/>
      <c r="O125" s="85"/>
      <c r="P125" s="85"/>
      <c r="Q125" s="85"/>
      <c r="R125" s="85"/>
      <c r="S125" s="85"/>
      <c r="T125" s="85"/>
      <c r="U125" s="85"/>
      <c r="V125" s="85"/>
      <c r="W125" s="85"/>
      <c r="X125" s="85"/>
      <c r="Y125" s="85"/>
    </row>
    <row r="126" spans="1:25" ht="18.75" x14ac:dyDescent="0.3">
      <c r="A126" s="15"/>
      <c r="B126" s="31"/>
      <c r="C126" s="36"/>
      <c r="D126" s="32"/>
      <c r="E126" s="32"/>
      <c r="F126" s="33"/>
      <c r="G126" s="171"/>
      <c r="H126" s="240"/>
      <c r="I126" s="85"/>
      <c r="J126" s="85"/>
      <c r="K126" s="85"/>
      <c r="L126" s="85"/>
      <c r="M126" s="85"/>
      <c r="N126" s="85"/>
      <c r="O126" s="85"/>
      <c r="P126" s="85"/>
      <c r="Q126" s="85"/>
      <c r="R126" s="85"/>
      <c r="S126" s="85"/>
      <c r="T126" s="85"/>
      <c r="U126" s="85"/>
      <c r="V126" s="85"/>
      <c r="W126" s="85"/>
      <c r="X126" s="85"/>
      <c r="Y126" s="85"/>
    </row>
    <row r="127" spans="1:25" ht="16.5" x14ac:dyDescent="0.25">
      <c r="A127" s="15"/>
      <c r="B127" s="31"/>
      <c r="C127" s="34"/>
      <c r="D127" s="4"/>
      <c r="E127" s="4"/>
      <c r="F127" s="5"/>
      <c r="G127" s="184"/>
      <c r="H127" s="240"/>
      <c r="I127" s="85"/>
      <c r="J127" s="85"/>
      <c r="K127" s="85"/>
      <c r="L127" s="85"/>
      <c r="M127" s="85"/>
      <c r="N127" s="85"/>
      <c r="O127" s="85"/>
      <c r="P127" s="85"/>
      <c r="Q127" s="85"/>
      <c r="R127" s="85"/>
      <c r="S127" s="85"/>
      <c r="T127" s="85"/>
      <c r="U127" s="85"/>
      <c r="V127" s="85"/>
      <c r="W127" s="85"/>
      <c r="X127" s="85"/>
      <c r="Y127" s="85"/>
    </row>
    <row r="128" spans="1:25" ht="19.5" x14ac:dyDescent="0.3">
      <c r="A128" s="15"/>
      <c r="B128" s="506" t="s">
        <v>927</v>
      </c>
      <c r="C128" s="506"/>
      <c r="D128" s="506"/>
      <c r="E128" s="37"/>
      <c r="F128" s="38"/>
      <c r="G128" s="170"/>
      <c r="H128" s="240"/>
      <c r="I128" s="85"/>
      <c r="J128" s="85"/>
      <c r="K128" s="85"/>
      <c r="L128" s="85"/>
      <c r="M128" s="85"/>
      <c r="N128" s="85"/>
      <c r="O128" s="85"/>
      <c r="P128" s="85"/>
      <c r="Q128" s="85"/>
      <c r="R128" s="85"/>
      <c r="S128" s="85"/>
      <c r="T128" s="85"/>
      <c r="U128" s="85"/>
      <c r="V128" s="85"/>
      <c r="W128" s="85"/>
      <c r="X128" s="85"/>
      <c r="Y128" s="85"/>
    </row>
    <row r="129" spans="1:25" ht="16.5" x14ac:dyDescent="0.25">
      <c r="A129" s="15"/>
      <c r="B129" s="31"/>
      <c r="C129" s="34"/>
      <c r="D129" s="4"/>
      <c r="E129" s="4"/>
      <c r="F129" s="5"/>
      <c r="G129" s="4"/>
      <c r="H129" s="240"/>
      <c r="I129" s="85"/>
      <c r="J129" s="85"/>
      <c r="K129" s="85"/>
      <c r="L129" s="85"/>
      <c r="M129" s="85"/>
      <c r="N129" s="85"/>
      <c r="O129" s="85"/>
      <c r="P129" s="85"/>
      <c r="Q129" s="85"/>
      <c r="R129" s="85"/>
      <c r="S129" s="85"/>
      <c r="T129" s="85"/>
      <c r="U129" s="85"/>
      <c r="V129" s="85"/>
      <c r="W129" s="85"/>
      <c r="X129" s="85"/>
      <c r="Y129" s="85"/>
    </row>
    <row r="130" spans="1:25" ht="15.75" x14ac:dyDescent="0.25">
      <c r="A130" s="91"/>
      <c r="B130" s="85"/>
      <c r="C130" s="84"/>
      <c r="D130" s="84"/>
      <c r="E130" s="84"/>
      <c r="F130" s="86"/>
      <c r="G130" s="87"/>
      <c r="H130" s="240"/>
      <c r="I130" s="85"/>
      <c r="J130" s="85"/>
      <c r="K130" s="85"/>
      <c r="L130" s="85"/>
      <c r="M130" s="85"/>
      <c r="N130" s="85"/>
      <c r="O130" s="85"/>
      <c r="P130" s="85"/>
      <c r="Q130" s="85"/>
      <c r="R130" s="85"/>
      <c r="S130" s="85"/>
      <c r="T130" s="85"/>
      <c r="U130" s="85"/>
      <c r="V130" s="85"/>
      <c r="W130" s="85"/>
      <c r="X130" s="85"/>
      <c r="Y130" s="85"/>
    </row>
    <row r="131" spans="1:25" ht="15.75" x14ac:dyDescent="0.25">
      <c r="A131" s="91"/>
      <c r="B131" s="85"/>
      <c r="C131" s="84"/>
      <c r="D131" s="84"/>
      <c r="E131" s="84"/>
      <c r="F131" s="86"/>
      <c r="G131" s="87"/>
      <c r="H131" s="240"/>
      <c r="I131" s="85"/>
      <c r="J131" s="85"/>
      <c r="K131" s="85"/>
      <c r="L131" s="85"/>
      <c r="M131" s="85"/>
      <c r="N131" s="85"/>
      <c r="O131" s="85"/>
      <c r="P131" s="85"/>
      <c r="Q131" s="85"/>
      <c r="R131" s="85"/>
      <c r="S131" s="85"/>
      <c r="T131" s="85"/>
      <c r="U131" s="85"/>
      <c r="V131" s="85"/>
      <c r="W131" s="85"/>
      <c r="X131" s="85"/>
      <c r="Y131" s="85"/>
    </row>
    <row r="132" spans="1:25" ht="15.75" x14ac:dyDescent="0.25">
      <c r="A132" s="91"/>
      <c r="B132" s="85"/>
      <c r="C132" s="84"/>
      <c r="D132" s="84"/>
      <c r="E132" s="84"/>
      <c r="F132" s="86"/>
      <c r="G132" s="87"/>
      <c r="H132" s="240"/>
      <c r="I132" s="85"/>
      <c r="J132" s="85"/>
      <c r="K132" s="85"/>
      <c r="L132" s="85"/>
      <c r="M132" s="85"/>
      <c r="N132" s="85"/>
      <c r="O132" s="85"/>
      <c r="P132" s="85"/>
      <c r="Q132" s="85"/>
      <c r="R132" s="85"/>
      <c r="S132" s="85"/>
      <c r="T132" s="85"/>
      <c r="U132" s="85"/>
      <c r="V132" s="85"/>
      <c r="W132" s="85"/>
      <c r="X132" s="85"/>
      <c r="Y132" s="85"/>
    </row>
    <row r="133" spans="1:25" ht="15.75" x14ac:dyDescent="0.25">
      <c r="A133" s="91"/>
      <c r="B133" s="85"/>
      <c r="C133" s="84"/>
      <c r="D133" s="84"/>
      <c r="E133" s="84"/>
      <c r="F133" s="86"/>
      <c r="G133" s="87"/>
      <c r="H133" s="240"/>
      <c r="I133" s="85"/>
      <c r="J133" s="85"/>
      <c r="K133" s="85"/>
      <c r="L133" s="85"/>
      <c r="M133" s="85"/>
      <c r="N133" s="85"/>
      <c r="O133" s="85"/>
      <c r="P133" s="85"/>
      <c r="Q133" s="85"/>
      <c r="R133" s="85"/>
      <c r="S133" s="85"/>
      <c r="T133" s="85"/>
      <c r="U133" s="85"/>
      <c r="V133" s="85"/>
      <c r="W133" s="85"/>
      <c r="X133" s="85"/>
      <c r="Y133" s="85"/>
    </row>
    <row r="134" spans="1:25" ht="15.75" x14ac:dyDescent="0.25">
      <c r="A134" s="91"/>
      <c r="B134" s="85"/>
      <c r="C134" s="84"/>
      <c r="D134" s="84"/>
      <c r="E134" s="84"/>
      <c r="F134" s="86"/>
      <c r="G134" s="87"/>
      <c r="H134" s="240"/>
      <c r="I134" s="85"/>
      <c r="J134" s="85"/>
      <c r="K134" s="85"/>
      <c r="L134" s="85"/>
      <c r="M134" s="85"/>
      <c r="N134" s="85"/>
      <c r="O134" s="85"/>
      <c r="P134" s="85"/>
      <c r="Q134" s="85"/>
      <c r="R134" s="85"/>
      <c r="S134" s="85"/>
      <c r="T134" s="85"/>
      <c r="U134" s="85"/>
      <c r="V134" s="85"/>
      <c r="W134" s="85"/>
      <c r="X134" s="85"/>
      <c r="Y134" s="85"/>
    </row>
    <row r="135" spans="1:25" ht="15.75" x14ac:dyDescent="0.25">
      <c r="A135" s="91"/>
      <c r="B135" s="85"/>
      <c r="C135" s="84"/>
      <c r="D135" s="84"/>
      <c r="E135" s="84"/>
      <c r="F135" s="86"/>
      <c r="G135" s="87"/>
      <c r="H135" s="240"/>
      <c r="I135" s="85"/>
      <c r="J135" s="85"/>
      <c r="K135" s="85"/>
      <c r="L135" s="85"/>
      <c r="M135" s="85"/>
      <c r="N135" s="85"/>
      <c r="O135" s="85"/>
      <c r="P135" s="85"/>
      <c r="Q135" s="85"/>
      <c r="R135" s="85"/>
      <c r="S135" s="85"/>
      <c r="T135" s="85"/>
      <c r="U135" s="85"/>
      <c r="V135" s="85"/>
      <c r="W135" s="85"/>
      <c r="X135" s="85"/>
      <c r="Y135" s="85"/>
    </row>
    <row r="136" spans="1:25" ht="15.75" x14ac:dyDescent="0.25">
      <c r="A136" s="91"/>
      <c r="B136" s="85"/>
      <c r="C136" s="84"/>
      <c r="D136" s="84"/>
      <c r="E136" s="84"/>
      <c r="F136" s="86"/>
      <c r="G136" s="87"/>
      <c r="H136" s="240"/>
      <c r="I136" s="85"/>
      <c r="J136" s="85"/>
      <c r="K136" s="85"/>
      <c r="L136" s="85"/>
      <c r="M136" s="85"/>
      <c r="N136" s="85"/>
      <c r="O136" s="85"/>
      <c r="P136" s="85"/>
      <c r="Q136" s="85"/>
      <c r="R136" s="85"/>
      <c r="S136" s="85"/>
      <c r="T136" s="85"/>
      <c r="U136" s="85"/>
      <c r="V136" s="85"/>
      <c r="W136" s="85"/>
      <c r="X136" s="85"/>
      <c r="Y136" s="85"/>
    </row>
    <row r="137" spans="1:25" ht="15.75" x14ac:dyDescent="0.25">
      <c r="A137" s="91"/>
      <c r="B137" s="85"/>
      <c r="C137" s="84"/>
      <c r="D137" s="84"/>
      <c r="E137" s="84"/>
      <c r="F137" s="86"/>
      <c r="G137" s="87"/>
      <c r="H137" s="240"/>
      <c r="I137" s="85"/>
      <c r="J137" s="85"/>
      <c r="K137" s="85"/>
      <c r="L137" s="85"/>
      <c r="M137" s="85"/>
      <c r="N137" s="85"/>
      <c r="O137" s="85"/>
      <c r="P137" s="85"/>
      <c r="Q137" s="85"/>
      <c r="R137" s="85"/>
      <c r="S137" s="85"/>
      <c r="T137" s="85"/>
      <c r="U137" s="85"/>
      <c r="V137" s="85"/>
      <c r="W137" s="85"/>
      <c r="X137" s="85"/>
      <c r="Y137" s="85"/>
    </row>
    <row r="138" spans="1:25" ht="15.75" x14ac:dyDescent="0.25">
      <c r="A138" s="91"/>
      <c r="B138" s="85"/>
      <c r="C138" s="84"/>
      <c r="D138" s="84"/>
      <c r="E138" s="84"/>
      <c r="F138" s="86"/>
      <c r="G138" s="87"/>
      <c r="H138" s="240"/>
      <c r="I138" s="85"/>
      <c r="J138" s="85"/>
      <c r="K138" s="85"/>
      <c r="L138" s="85"/>
      <c r="M138" s="85"/>
      <c r="N138" s="85"/>
      <c r="O138" s="85"/>
      <c r="P138" s="85"/>
      <c r="Q138" s="85"/>
      <c r="R138" s="85"/>
      <c r="S138" s="85"/>
      <c r="T138" s="85"/>
      <c r="U138" s="85"/>
      <c r="V138" s="85"/>
      <c r="W138" s="85"/>
      <c r="X138" s="85"/>
      <c r="Y138" s="85"/>
    </row>
    <row r="139" spans="1:25" ht="15.75" x14ac:dyDescent="0.25">
      <c r="A139" s="91"/>
      <c r="B139" s="85"/>
      <c r="C139" s="84"/>
      <c r="D139" s="84"/>
      <c r="E139" s="84"/>
      <c r="F139" s="86"/>
      <c r="G139" s="87"/>
      <c r="H139" s="240"/>
      <c r="I139" s="85"/>
      <c r="J139" s="85"/>
      <c r="K139" s="85"/>
      <c r="L139" s="85"/>
      <c r="M139" s="85"/>
      <c r="N139" s="85"/>
      <c r="O139" s="85"/>
      <c r="P139" s="85"/>
      <c r="Q139" s="85"/>
      <c r="R139" s="85"/>
      <c r="S139" s="85"/>
      <c r="T139" s="85"/>
      <c r="U139" s="85"/>
      <c r="V139" s="85"/>
      <c r="W139" s="85"/>
      <c r="X139" s="85"/>
      <c r="Y139" s="85"/>
    </row>
    <row r="140" spans="1:25" ht="15.75" x14ac:dyDescent="0.25">
      <c r="A140" s="91"/>
      <c r="B140" s="85"/>
      <c r="C140" s="84"/>
      <c r="D140" s="84"/>
      <c r="E140" s="84"/>
      <c r="F140" s="86"/>
      <c r="G140" s="87"/>
      <c r="H140" s="240"/>
      <c r="I140" s="85"/>
      <c r="J140" s="85"/>
      <c r="K140" s="85"/>
      <c r="L140" s="85"/>
      <c r="M140" s="85"/>
      <c r="N140" s="85"/>
      <c r="O140" s="85"/>
      <c r="P140" s="85"/>
      <c r="Q140" s="85"/>
      <c r="R140" s="85"/>
      <c r="S140" s="85"/>
      <c r="T140" s="85"/>
      <c r="U140" s="85"/>
      <c r="V140" s="85"/>
      <c r="W140" s="85"/>
      <c r="X140" s="85"/>
      <c r="Y140" s="85"/>
    </row>
    <row r="141" spans="1:25" ht="15.75" x14ac:dyDescent="0.25">
      <c r="A141" s="91"/>
      <c r="B141" s="85"/>
      <c r="C141" s="84"/>
      <c r="D141" s="84"/>
      <c r="E141" s="84"/>
      <c r="F141" s="86"/>
      <c r="G141" s="87"/>
      <c r="H141" s="240"/>
      <c r="I141" s="85"/>
      <c r="J141" s="85"/>
      <c r="K141" s="85"/>
      <c r="L141" s="85"/>
      <c r="M141" s="85"/>
      <c r="N141" s="85"/>
      <c r="O141" s="85"/>
      <c r="P141" s="85"/>
      <c r="Q141" s="85"/>
      <c r="R141" s="85"/>
      <c r="S141" s="85"/>
      <c r="T141" s="85"/>
      <c r="U141" s="85"/>
      <c r="V141" s="85"/>
      <c r="W141" s="85"/>
      <c r="X141" s="85"/>
      <c r="Y141" s="85"/>
    </row>
    <row r="142" spans="1:25" ht="15.75" x14ac:dyDescent="0.25">
      <c r="A142" s="91"/>
      <c r="B142" s="85"/>
      <c r="C142" s="84"/>
      <c r="D142" s="84"/>
      <c r="E142" s="84"/>
      <c r="F142" s="86"/>
      <c r="G142" s="87"/>
      <c r="H142" s="240"/>
      <c r="I142" s="85"/>
      <c r="J142" s="85"/>
      <c r="K142" s="85"/>
      <c r="L142" s="85"/>
      <c r="M142" s="85"/>
      <c r="N142" s="85"/>
      <c r="O142" s="85"/>
      <c r="P142" s="85"/>
      <c r="Q142" s="85"/>
      <c r="R142" s="85"/>
      <c r="S142" s="85"/>
      <c r="T142" s="85"/>
      <c r="U142" s="85"/>
      <c r="V142" s="85"/>
      <c r="W142" s="85"/>
      <c r="X142" s="85"/>
      <c r="Y142" s="85"/>
    </row>
    <row r="143" spans="1:25" ht="15.75" x14ac:dyDescent="0.25">
      <c r="A143" s="91"/>
      <c r="B143" s="85"/>
      <c r="C143" s="84"/>
      <c r="D143" s="84"/>
      <c r="E143" s="84"/>
      <c r="F143" s="86"/>
      <c r="G143" s="87"/>
      <c r="H143" s="240"/>
      <c r="I143" s="85"/>
      <c r="J143" s="85"/>
      <c r="K143" s="85"/>
      <c r="L143" s="85"/>
      <c r="M143" s="85"/>
      <c r="N143" s="85"/>
      <c r="O143" s="85"/>
      <c r="P143" s="85"/>
      <c r="Q143" s="85"/>
      <c r="R143" s="85"/>
      <c r="S143" s="85"/>
      <c r="T143" s="85"/>
      <c r="U143" s="85"/>
      <c r="V143" s="85"/>
      <c r="W143" s="85"/>
      <c r="X143" s="85"/>
      <c r="Y143" s="85"/>
    </row>
    <row r="144" spans="1:25" ht="15.75" x14ac:dyDescent="0.25">
      <c r="A144" s="91"/>
      <c r="B144" s="85"/>
      <c r="C144" s="84"/>
      <c r="D144" s="84"/>
      <c r="E144" s="84"/>
      <c r="F144" s="86"/>
      <c r="G144" s="87"/>
      <c r="H144" s="240"/>
      <c r="I144" s="85"/>
      <c r="J144" s="85"/>
      <c r="K144" s="85"/>
      <c r="L144" s="85"/>
      <c r="M144" s="85"/>
      <c r="N144" s="85"/>
      <c r="O144" s="85"/>
      <c r="P144" s="85"/>
      <c r="Q144" s="85"/>
      <c r="R144" s="85"/>
      <c r="S144" s="85"/>
      <c r="T144" s="85"/>
      <c r="U144" s="85"/>
      <c r="V144" s="85"/>
      <c r="W144" s="85"/>
      <c r="X144" s="85"/>
      <c r="Y144" s="85"/>
    </row>
    <row r="145" spans="1:25" ht="15.75" x14ac:dyDescent="0.25">
      <c r="A145" s="91"/>
      <c r="B145" s="85"/>
      <c r="C145" s="84"/>
      <c r="D145" s="84"/>
      <c r="E145" s="84"/>
      <c r="F145" s="86"/>
      <c r="G145" s="87"/>
      <c r="H145" s="240"/>
      <c r="I145" s="85"/>
      <c r="J145" s="85"/>
      <c r="K145" s="85"/>
      <c r="L145" s="85"/>
      <c r="M145" s="85"/>
      <c r="N145" s="85"/>
      <c r="O145" s="85"/>
      <c r="P145" s="85"/>
      <c r="Q145" s="85"/>
      <c r="R145" s="85"/>
      <c r="S145" s="85"/>
      <c r="T145" s="85"/>
      <c r="U145" s="85"/>
      <c r="V145" s="85"/>
      <c r="W145" s="85"/>
      <c r="X145" s="85"/>
      <c r="Y145" s="85"/>
    </row>
    <row r="146" spans="1:25" ht="15.75" x14ac:dyDescent="0.25">
      <c r="A146" s="91"/>
      <c r="B146" s="85"/>
      <c r="C146" s="84"/>
      <c r="D146" s="84"/>
      <c r="E146" s="84"/>
      <c r="F146" s="86"/>
      <c r="G146" s="87"/>
      <c r="H146" s="240"/>
      <c r="I146" s="85"/>
      <c r="J146" s="85"/>
      <c r="K146" s="85"/>
      <c r="L146" s="85"/>
      <c r="M146" s="85"/>
      <c r="N146" s="85"/>
      <c r="O146" s="85"/>
      <c r="P146" s="85"/>
      <c r="Q146" s="85"/>
      <c r="R146" s="85"/>
      <c r="S146" s="85"/>
      <c r="T146" s="85"/>
      <c r="U146" s="85"/>
      <c r="V146" s="85"/>
      <c r="W146" s="85"/>
      <c r="X146" s="85"/>
      <c r="Y146" s="85"/>
    </row>
    <row r="147" spans="1:25" ht="15.75" x14ac:dyDescent="0.25">
      <c r="A147" s="91"/>
      <c r="B147" s="85"/>
      <c r="C147" s="84"/>
      <c r="D147" s="84"/>
      <c r="E147" s="84"/>
      <c r="F147" s="86"/>
      <c r="G147" s="87"/>
      <c r="H147" s="240"/>
      <c r="I147" s="85"/>
      <c r="J147" s="85"/>
      <c r="K147" s="85"/>
      <c r="L147" s="85"/>
      <c r="M147" s="85"/>
      <c r="N147" s="85"/>
      <c r="O147" s="85"/>
      <c r="P147" s="85"/>
      <c r="Q147" s="85"/>
      <c r="R147" s="85"/>
      <c r="S147" s="85"/>
      <c r="T147" s="85"/>
      <c r="U147" s="85"/>
      <c r="V147" s="85"/>
      <c r="W147" s="85"/>
      <c r="X147" s="85"/>
      <c r="Y147" s="85"/>
    </row>
    <row r="148" spans="1:25" ht="15.75" x14ac:dyDescent="0.25">
      <c r="A148" s="91"/>
      <c r="B148" s="85"/>
      <c r="C148" s="84"/>
      <c r="D148" s="84"/>
      <c r="E148" s="84"/>
      <c r="F148" s="86"/>
      <c r="G148" s="87"/>
      <c r="H148" s="240"/>
      <c r="I148" s="85"/>
      <c r="J148" s="85"/>
      <c r="K148" s="85"/>
      <c r="L148" s="85"/>
      <c r="M148" s="85"/>
      <c r="N148" s="85"/>
      <c r="O148" s="85"/>
      <c r="P148" s="85"/>
      <c r="Q148" s="85"/>
      <c r="R148" s="85"/>
      <c r="S148" s="85"/>
      <c r="T148" s="85"/>
      <c r="U148" s="85"/>
      <c r="V148" s="85"/>
      <c r="W148" s="85"/>
      <c r="X148" s="85"/>
      <c r="Y148" s="85"/>
    </row>
    <row r="149" spans="1:25" ht="15.75" x14ac:dyDescent="0.25">
      <c r="A149" s="91"/>
      <c r="B149" s="85"/>
      <c r="C149" s="84"/>
      <c r="D149" s="84"/>
      <c r="E149" s="84"/>
      <c r="F149" s="86"/>
      <c r="G149" s="87"/>
      <c r="H149" s="240"/>
      <c r="I149" s="85"/>
      <c r="J149" s="85"/>
      <c r="K149" s="85"/>
      <c r="L149" s="85"/>
      <c r="M149" s="85"/>
      <c r="N149" s="85"/>
      <c r="O149" s="85"/>
      <c r="P149" s="85"/>
      <c r="Q149" s="85"/>
      <c r="R149" s="85"/>
      <c r="S149" s="85"/>
      <c r="T149" s="85"/>
      <c r="U149" s="85"/>
      <c r="V149" s="85"/>
      <c r="W149" s="85"/>
      <c r="X149" s="85"/>
      <c r="Y149" s="85"/>
    </row>
    <row r="150" spans="1:25" ht="15.75" x14ac:dyDescent="0.25">
      <c r="A150" s="91"/>
      <c r="B150" s="85"/>
      <c r="C150" s="84"/>
      <c r="D150" s="84"/>
      <c r="E150" s="84"/>
      <c r="F150" s="86"/>
      <c r="G150" s="87"/>
      <c r="H150" s="240"/>
      <c r="I150" s="85"/>
      <c r="J150" s="85"/>
      <c r="K150" s="85"/>
      <c r="L150" s="85"/>
      <c r="M150" s="85"/>
      <c r="N150" s="85"/>
      <c r="O150" s="85"/>
      <c r="P150" s="85"/>
      <c r="Q150" s="85"/>
      <c r="R150" s="85"/>
      <c r="S150" s="85"/>
      <c r="T150" s="85"/>
      <c r="U150" s="85"/>
      <c r="V150" s="85"/>
      <c r="W150" s="85"/>
      <c r="X150" s="85"/>
      <c r="Y150" s="85"/>
    </row>
    <row r="151" spans="1:25" ht="15.75" x14ac:dyDescent="0.25">
      <c r="A151" s="91"/>
      <c r="B151" s="85"/>
      <c r="C151" s="84"/>
      <c r="D151" s="84"/>
      <c r="E151" s="84"/>
      <c r="F151" s="86"/>
      <c r="G151" s="87"/>
      <c r="H151" s="240"/>
      <c r="I151" s="85"/>
      <c r="J151" s="85"/>
      <c r="K151" s="85"/>
      <c r="L151" s="85"/>
      <c r="M151" s="85"/>
      <c r="N151" s="85"/>
      <c r="O151" s="85"/>
      <c r="P151" s="85"/>
      <c r="Q151" s="85"/>
      <c r="R151" s="85"/>
      <c r="S151" s="85"/>
      <c r="T151" s="85"/>
      <c r="U151" s="85"/>
      <c r="V151" s="85"/>
      <c r="W151" s="85"/>
      <c r="X151" s="85"/>
      <c r="Y151" s="85"/>
    </row>
    <row r="152" spans="1:25" ht="15.75" x14ac:dyDescent="0.25">
      <c r="A152" s="91"/>
      <c r="B152" s="85"/>
      <c r="C152" s="84"/>
      <c r="D152" s="84"/>
      <c r="E152" s="84"/>
      <c r="F152" s="86"/>
      <c r="G152" s="87"/>
      <c r="H152" s="240"/>
      <c r="I152" s="85"/>
      <c r="J152" s="85"/>
      <c r="K152" s="85"/>
      <c r="L152" s="85"/>
      <c r="M152" s="85"/>
      <c r="N152" s="85"/>
      <c r="O152" s="85"/>
      <c r="P152" s="85"/>
      <c r="Q152" s="85"/>
      <c r="R152" s="85"/>
      <c r="S152" s="85"/>
      <c r="T152" s="85"/>
      <c r="U152" s="85"/>
      <c r="V152" s="85"/>
      <c r="W152" s="85"/>
      <c r="X152" s="85"/>
      <c r="Y152" s="85"/>
    </row>
    <row r="153" spans="1:25" ht="15.75" x14ac:dyDescent="0.25">
      <c r="A153" s="91"/>
      <c r="B153" s="85"/>
      <c r="C153" s="84"/>
      <c r="D153" s="84"/>
      <c r="E153" s="84"/>
      <c r="F153" s="86"/>
      <c r="G153" s="87"/>
      <c r="H153" s="240"/>
      <c r="I153" s="85"/>
      <c r="J153" s="85"/>
      <c r="K153" s="85"/>
      <c r="L153" s="85"/>
      <c r="M153" s="85"/>
      <c r="N153" s="85"/>
      <c r="O153" s="85"/>
      <c r="P153" s="85"/>
      <c r="Q153" s="85"/>
      <c r="R153" s="85"/>
      <c r="S153" s="85"/>
      <c r="T153" s="85"/>
      <c r="U153" s="85"/>
      <c r="V153" s="85"/>
      <c r="W153" s="85"/>
      <c r="X153" s="85"/>
      <c r="Y153" s="85"/>
    </row>
    <row r="154" spans="1:25" ht="15.75" x14ac:dyDescent="0.25">
      <c r="A154" s="91"/>
      <c r="B154" s="85"/>
      <c r="C154" s="84"/>
      <c r="D154" s="84"/>
      <c r="E154" s="84"/>
      <c r="F154" s="86"/>
      <c r="G154" s="87"/>
      <c r="H154" s="240"/>
      <c r="I154" s="85"/>
      <c r="J154" s="85"/>
      <c r="K154" s="85"/>
      <c r="L154" s="85"/>
      <c r="M154" s="85"/>
      <c r="N154" s="85"/>
      <c r="O154" s="85"/>
      <c r="P154" s="85"/>
      <c r="Q154" s="85"/>
      <c r="R154" s="85"/>
      <c r="S154" s="85"/>
      <c r="T154" s="85"/>
      <c r="U154" s="85"/>
      <c r="V154" s="85"/>
      <c r="W154" s="85"/>
      <c r="X154" s="85"/>
      <c r="Y154" s="85"/>
    </row>
    <row r="155" spans="1:25" ht="15.75" x14ac:dyDescent="0.25">
      <c r="A155" s="91"/>
      <c r="B155" s="85"/>
      <c r="C155" s="84"/>
      <c r="D155" s="84"/>
      <c r="E155" s="84"/>
      <c r="F155" s="86"/>
      <c r="G155" s="87"/>
      <c r="H155" s="240"/>
      <c r="I155" s="85"/>
      <c r="J155" s="85"/>
      <c r="K155" s="85"/>
      <c r="L155" s="85"/>
      <c r="M155" s="85"/>
      <c r="N155" s="85"/>
      <c r="O155" s="85"/>
      <c r="P155" s="85"/>
      <c r="Q155" s="85"/>
      <c r="R155" s="85"/>
      <c r="S155" s="85"/>
      <c r="T155" s="85"/>
      <c r="U155" s="85"/>
      <c r="V155" s="85"/>
      <c r="W155" s="85"/>
      <c r="X155" s="85"/>
      <c r="Y155" s="85"/>
    </row>
    <row r="156" spans="1:25" ht="15.75" x14ac:dyDescent="0.25">
      <c r="A156" s="91"/>
      <c r="B156" s="85"/>
      <c r="C156" s="84"/>
      <c r="D156" s="84"/>
      <c r="E156" s="84"/>
      <c r="F156" s="86"/>
      <c r="G156" s="87"/>
      <c r="H156" s="240"/>
      <c r="I156" s="85"/>
      <c r="J156" s="85"/>
      <c r="K156" s="85"/>
      <c r="L156" s="85"/>
      <c r="M156" s="85"/>
      <c r="N156" s="85"/>
      <c r="O156" s="85"/>
      <c r="P156" s="85"/>
      <c r="Q156" s="85"/>
      <c r="R156" s="85"/>
      <c r="S156" s="85"/>
      <c r="T156" s="85"/>
      <c r="U156" s="85"/>
      <c r="V156" s="85"/>
      <c r="W156" s="85"/>
      <c r="X156" s="85"/>
      <c r="Y156" s="85"/>
    </row>
    <row r="157" spans="1:25" ht="15.75" x14ac:dyDescent="0.25">
      <c r="A157" s="91"/>
      <c r="B157" s="85"/>
      <c r="C157" s="84"/>
      <c r="D157" s="84"/>
      <c r="E157" s="84"/>
      <c r="F157" s="86"/>
      <c r="G157" s="87"/>
      <c r="H157" s="240"/>
      <c r="I157" s="85"/>
      <c r="J157" s="85"/>
      <c r="K157" s="85"/>
      <c r="L157" s="85"/>
      <c r="M157" s="85"/>
      <c r="N157" s="85"/>
      <c r="O157" s="85"/>
      <c r="P157" s="85"/>
      <c r="Q157" s="85"/>
      <c r="R157" s="85"/>
      <c r="S157" s="85"/>
      <c r="T157" s="85"/>
      <c r="U157" s="85"/>
      <c r="V157" s="85"/>
      <c r="W157" s="85"/>
      <c r="X157" s="85"/>
      <c r="Y157" s="85"/>
    </row>
    <row r="158" spans="1:25" ht="15.75" x14ac:dyDescent="0.25">
      <c r="A158" s="91"/>
      <c r="B158" s="85"/>
      <c r="C158" s="84"/>
      <c r="D158" s="84"/>
      <c r="E158" s="84"/>
      <c r="F158" s="86"/>
      <c r="G158" s="87"/>
      <c r="H158" s="240"/>
      <c r="I158" s="85"/>
      <c r="J158" s="85"/>
      <c r="K158" s="85"/>
      <c r="L158" s="85"/>
      <c r="M158" s="85"/>
      <c r="N158" s="85"/>
      <c r="O158" s="85"/>
      <c r="P158" s="85"/>
      <c r="Q158" s="85"/>
      <c r="R158" s="85"/>
      <c r="S158" s="85"/>
      <c r="T158" s="85"/>
      <c r="U158" s="85"/>
      <c r="V158" s="85"/>
      <c r="W158" s="85"/>
      <c r="X158" s="85"/>
      <c r="Y158" s="85"/>
    </row>
    <row r="159" spans="1:25" ht="15.75" x14ac:dyDescent="0.25">
      <c r="A159" s="91"/>
      <c r="B159" s="85"/>
      <c r="C159" s="84"/>
      <c r="D159" s="84"/>
      <c r="E159" s="84"/>
      <c r="F159" s="86"/>
      <c r="G159" s="87"/>
      <c r="H159" s="240"/>
      <c r="I159" s="85"/>
      <c r="J159" s="85"/>
      <c r="K159" s="85"/>
      <c r="L159" s="85"/>
      <c r="M159" s="85"/>
      <c r="N159" s="85"/>
      <c r="O159" s="85"/>
      <c r="P159" s="85"/>
      <c r="Q159" s="85"/>
      <c r="R159" s="85"/>
      <c r="S159" s="85"/>
      <c r="T159" s="85"/>
      <c r="U159" s="85"/>
      <c r="V159" s="85"/>
      <c r="W159" s="85"/>
      <c r="X159" s="85"/>
      <c r="Y159" s="85"/>
    </row>
    <row r="160" spans="1:25" ht="15.75" x14ac:dyDescent="0.25">
      <c r="A160" s="91"/>
      <c r="B160" s="85"/>
      <c r="C160" s="84"/>
      <c r="D160" s="84"/>
      <c r="E160" s="84"/>
      <c r="F160" s="86"/>
      <c r="G160" s="87"/>
      <c r="H160" s="240"/>
      <c r="I160" s="85"/>
      <c r="J160" s="85"/>
      <c r="K160" s="85"/>
      <c r="L160" s="85"/>
      <c r="M160" s="85"/>
      <c r="N160" s="85"/>
      <c r="O160" s="85"/>
      <c r="P160" s="85"/>
      <c r="Q160" s="85"/>
      <c r="R160" s="85"/>
      <c r="S160" s="85"/>
      <c r="T160" s="85"/>
      <c r="U160" s="85"/>
      <c r="V160" s="85"/>
      <c r="W160" s="85"/>
      <c r="X160" s="85"/>
      <c r="Y160" s="85"/>
    </row>
    <row r="161" spans="1:25" ht="15.75" x14ac:dyDescent="0.25">
      <c r="A161" s="91"/>
      <c r="B161" s="85"/>
      <c r="C161" s="84"/>
      <c r="D161" s="84"/>
      <c r="E161" s="84"/>
      <c r="F161" s="86"/>
      <c r="G161" s="87"/>
      <c r="H161" s="240"/>
      <c r="I161" s="85"/>
      <c r="J161" s="85"/>
      <c r="K161" s="85"/>
      <c r="L161" s="85"/>
      <c r="M161" s="85"/>
      <c r="N161" s="85"/>
      <c r="O161" s="85"/>
      <c r="P161" s="85"/>
      <c r="Q161" s="85"/>
      <c r="R161" s="85"/>
      <c r="S161" s="85"/>
      <c r="T161" s="85"/>
      <c r="U161" s="85"/>
      <c r="V161" s="85"/>
      <c r="W161" s="85"/>
      <c r="X161" s="85"/>
      <c r="Y161" s="85"/>
    </row>
    <row r="162" spans="1:25" ht="15.75" x14ac:dyDescent="0.25">
      <c r="A162" s="91"/>
      <c r="B162" s="85"/>
      <c r="C162" s="84"/>
      <c r="D162" s="84"/>
      <c r="E162" s="84"/>
      <c r="F162" s="86"/>
      <c r="G162" s="87"/>
      <c r="H162" s="240"/>
      <c r="I162" s="85"/>
      <c r="J162" s="85"/>
      <c r="K162" s="85"/>
      <c r="L162" s="85"/>
      <c r="M162" s="85"/>
      <c r="N162" s="85"/>
      <c r="O162" s="85"/>
      <c r="P162" s="85"/>
      <c r="Q162" s="85"/>
      <c r="R162" s="85"/>
      <c r="S162" s="85"/>
      <c r="T162" s="85"/>
      <c r="U162" s="85"/>
      <c r="V162" s="85"/>
      <c r="W162" s="85"/>
      <c r="X162" s="85"/>
      <c r="Y162" s="85"/>
    </row>
    <row r="163" spans="1:25" ht="15.75" x14ac:dyDescent="0.25">
      <c r="A163" s="91"/>
      <c r="B163" s="85"/>
      <c r="C163" s="84"/>
      <c r="D163" s="84"/>
      <c r="E163" s="84"/>
      <c r="F163" s="86"/>
      <c r="G163" s="87"/>
      <c r="H163" s="240"/>
      <c r="I163" s="85"/>
      <c r="J163" s="85"/>
      <c r="K163" s="85"/>
      <c r="L163" s="85"/>
      <c r="M163" s="85"/>
      <c r="N163" s="85"/>
      <c r="O163" s="85"/>
      <c r="P163" s="85"/>
      <c r="Q163" s="85"/>
      <c r="R163" s="85"/>
      <c r="S163" s="85"/>
      <c r="T163" s="85"/>
      <c r="U163" s="85"/>
      <c r="V163" s="85"/>
      <c r="W163" s="85"/>
      <c r="X163" s="85"/>
      <c r="Y163" s="85"/>
    </row>
    <row r="164" spans="1:25" ht="15.75" x14ac:dyDescent="0.25">
      <c r="A164" s="91"/>
      <c r="B164" s="85"/>
      <c r="C164" s="84"/>
      <c r="D164" s="84"/>
      <c r="E164" s="84"/>
      <c r="F164" s="86"/>
      <c r="G164" s="87"/>
      <c r="H164" s="240"/>
      <c r="I164" s="85"/>
      <c r="J164" s="85"/>
      <c r="K164" s="85"/>
      <c r="L164" s="85"/>
      <c r="M164" s="85"/>
      <c r="N164" s="85"/>
      <c r="O164" s="85"/>
      <c r="P164" s="85"/>
      <c r="Q164" s="85"/>
      <c r="R164" s="85"/>
      <c r="S164" s="85"/>
      <c r="T164" s="85"/>
      <c r="U164" s="85"/>
      <c r="V164" s="85"/>
      <c r="W164" s="85"/>
      <c r="X164" s="85"/>
      <c r="Y164" s="85"/>
    </row>
    <row r="165" spans="1:25" ht="15.75" x14ac:dyDescent="0.25">
      <c r="A165" s="91"/>
      <c r="B165" s="85"/>
      <c r="C165" s="84"/>
      <c r="D165" s="84"/>
      <c r="E165" s="84"/>
      <c r="F165" s="86"/>
      <c r="G165" s="87"/>
      <c r="H165" s="240"/>
      <c r="I165" s="85"/>
      <c r="J165" s="85"/>
      <c r="K165" s="85"/>
      <c r="L165" s="85"/>
      <c r="M165" s="85"/>
      <c r="N165" s="85"/>
      <c r="O165" s="85"/>
      <c r="P165" s="85"/>
      <c r="Q165" s="85"/>
      <c r="R165" s="85"/>
      <c r="S165" s="85"/>
      <c r="T165" s="85"/>
      <c r="U165" s="85"/>
      <c r="V165" s="85"/>
      <c r="W165" s="85"/>
      <c r="X165" s="85"/>
      <c r="Y165" s="85"/>
    </row>
    <row r="166" spans="1:25" ht="15.75" x14ac:dyDescent="0.25">
      <c r="A166" s="91"/>
      <c r="B166" s="85"/>
      <c r="C166" s="84"/>
      <c r="D166" s="84"/>
      <c r="E166" s="84"/>
      <c r="F166" s="86"/>
      <c r="G166" s="87"/>
      <c r="H166" s="240"/>
      <c r="I166" s="85"/>
      <c r="J166" s="85"/>
      <c r="K166" s="85"/>
      <c r="L166" s="85"/>
      <c r="M166" s="85"/>
      <c r="N166" s="85"/>
      <c r="O166" s="85"/>
      <c r="P166" s="85"/>
      <c r="Q166" s="85"/>
      <c r="R166" s="85"/>
      <c r="S166" s="85"/>
      <c r="T166" s="85"/>
      <c r="U166" s="85"/>
      <c r="V166" s="85"/>
      <c r="W166" s="85"/>
      <c r="X166" s="85"/>
      <c r="Y166" s="85"/>
    </row>
    <row r="167" spans="1:25" ht="15.75" x14ac:dyDescent="0.25">
      <c r="A167" s="91"/>
      <c r="B167" s="85"/>
      <c r="C167" s="84"/>
      <c r="D167" s="84"/>
      <c r="E167" s="84"/>
      <c r="F167" s="86"/>
      <c r="G167" s="87"/>
      <c r="H167" s="240"/>
      <c r="I167" s="85"/>
      <c r="J167" s="85"/>
      <c r="K167" s="85"/>
      <c r="L167" s="85"/>
      <c r="M167" s="85"/>
      <c r="N167" s="85"/>
      <c r="O167" s="85"/>
      <c r="P167" s="85"/>
      <c r="Q167" s="85"/>
      <c r="R167" s="85"/>
      <c r="S167" s="85"/>
      <c r="T167" s="85"/>
      <c r="U167" s="85"/>
      <c r="V167" s="85"/>
      <c r="W167" s="85"/>
      <c r="X167" s="85"/>
      <c r="Y167" s="85"/>
    </row>
    <row r="168" spans="1:25" ht="15.75" x14ac:dyDescent="0.25">
      <c r="A168" s="91"/>
      <c r="B168" s="85"/>
      <c r="C168" s="84"/>
      <c r="D168" s="84"/>
      <c r="E168" s="84"/>
      <c r="F168" s="86"/>
      <c r="G168" s="87"/>
      <c r="H168" s="240"/>
      <c r="I168" s="85"/>
      <c r="J168" s="85"/>
      <c r="K168" s="85"/>
      <c r="L168" s="85"/>
      <c r="M168" s="85"/>
      <c r="N168" s="85"/>
      <c r="O168" s="85"/>
      <c r="P168" s="85"/>
      <c r="Q168" s="85"/>
      <c r="R168" s="85"/>
      <c r="S168" s="85"/>
      <c r="T168" s="85"/>
      <c r="U168" s="85"/>
      <c r="V168" s="85"/>
      <c r="W168" s="85"/>
      <c r="X168" s="85"/>
      <c r="Y168" s="85"/>
    </row>
    <row r="169" spans="1:25" ht="15.75" x14ac:dyDescent="0.25">
      <c r="A169" s="91"/>
      <c r="B169" s="85"/>
      <c r="C169" s="84"/>
      <c r="D169" s="84"/>
      <c r="E169" s="84"/>
      <c r="F169" s="86"/>
      <c r="G169" s="87"/>
      <c r="H169" s="240"/>
      <c r="I169" s="85"/>
      <c r="J169" s="85"/>
      <c r="K169" s="85"/>
      <c r="L169" s="85"/>
      <c r="M169" s="85"/>
      <c r="N169" s="85"/>
      <c r="O169" s="85"/>
      <c r="P169" s="85"/>
      <c r="Q169" s="85"/>
      <c r="R169" s="85"/>
      <c r="S169" s="85"/>
      <c r="T169" s="85"/>
      <c r="U169" s="85"/>
      <c r="V169" s="85"/>
      <c r="W169" s="85"/>
      <c r="X169" s="85"/>
      <c r="Y169" s="85"/>
    </row>
    <row r="170" spans="1:25" ht="15.75" x14ac:dyDescent="0.25">
      <c r="A170" s="91"/>
      <c r="B170" s="85"/>
      <c r="C170" s="84"/>
      <c r="D170" s="84"/>
      <c r="E170" s="84"/>
      <c r="F170" s="86"/>
      <c r="G170" s="87"/>
      <c r="H170" s="240"/>
      <c r="I170" s="85"/>
      <c r="J170" s="85"/>
      <c r="K170" s="85"/>
      <c r="L170" s="85"/>
      <c r="M170" s="85"/>
      <c r="N170" s="85"/>
      <c r="O170" s="85"/>
      <c r="P170" s="85"/>
      <c r="Q170" s="85"/>
      <c r="R170" s="85"/>
      <c r="S170" s="85"/>
      <c r="T170" s="85"/>
      <c r="U170" s="85"/>
      <c r="V170" s="85"/>
      <c r="W170" s="85"/>
      <c r="X170" s="85"/>
      <c r="Y170" s="85"/>
    </row>
    <row r="171" spans="1:25" ht="15.75" x14ac:dyDescent="0.25">
      <c r="A171" s="91"/>
      <c r="B171" s="85"/>
      <c r="C171" s="84"/>
      <c r="D171" s="84"/>
      <c r="E171" s="84"/>
      <c r="F171" s="86"/>
      <c r="G171" s="87"/>
      <c r="H171" s="240"/>
      <c r="I171" s="85"/>
      <c r="J171" s="85"/>
      <c r="K171" s="85"/>
      <c r="L171" s="85"/>
      <c r="M171" s="85"/>
      <c r="N171" s="85"/>
      <c r="O171" s="85"/>
      <c r="P171" s="85"/>
      <c r="Q171" s="85"/>
      <c r="R171" s="85"/>
      <c r="S171" s="85"/>
      <c r="T171" s="85"/>
      <c r="U171" s="85"/>
      <c r="V171" s="85"/>
      <c r="W171" s="85"/>
      <c r="X171" s="85"/>
      <c r="Y171" s="85"/>
    </row>
    <row r="172" spans="1:25" ht="15.75" x14ac:dyDescent="0.25">
      <c r="A172" s="91"/>
      <c r="B172" s="85"/>
      <c r="C172" s="84"/>
      <c r="D172" s="84"/>
      <c r="E172" s="84"/>
      <c r="F172" s="86"/>
      <c r="G172" s="87"/>
      <c r="H172" s="240"/>
      <c r="I172" s="85"/>
      <c r="J172" s="85"/>
      <c r="K172" s="85"/>
      <c r="L172" s="85"/>
      <c r="M172" s="85"/>
      <c r="N172" s="85"/>
      <c r="O172" s="85"/>
      <c r="P172" s="85"/>
      <c r="Q172" s="85"/>
      <c r="R172" s="85"/>
      <c r="S172" s="85"/>
      <c r="T172" s="85"/>
      <c r="U172" s="85"/>
      <c r="V172" s="85"/>
      <c r="W172" s="85"/>
      <c r="X172" s="85"/>
      <c r="Y172" s="85"/>
    </row>
    <row r="173" spans="1:25" ht="15.75" x14ac:dyDescent="0.25">
      <c r="A173" s="91"/>
      <c r="B173" s="85"/>
      <c r="C173" s="84"/>
      <c r="D173" s="84"/>
      <c r="E173" s="84"/>
      <c r="F173" s="86"/>
      <c r="G173" s="87"/>
      <c r="H173" s="240"/>
      <c r="I173" s="85"/>
      <c r="J173" s="85"/>
      <c r="K173" s="85"/>
      <c r="L173" s="85"/>
      <c r="M173" s="85"/>
      <c r="N173" s="85"/>
      <c r="O173" s="85"/>
      <c r="P173" s="85"/>
      <c r="Q173" s="85"/>
      <c r="R173" s="85"/>
      <c r="S173" s="85"/>
      <c r="T173" s="85"/>
      <c r="U173" s="85"/>
      <c r="V173" s="85"/>
      <c r="W173" s="85"/>
      <c r="X173" s="85"/>
      <c r="Y173" s="85"/>
    </row>
    <row r="174" spans="1:25" ht="15.75" x14ac:dyDescent="0.25">
      <c r="A174" s="91"/>
      <c r="B174" s="85"/>
      <c r="C174" s="84"/>
      <c r="D174" s="84"/>
      <c r="E174" s="84"/>
      <c r="F174" s="86"/>
      <c r="G174" s="87"/>
      <c r="H174" s="240"/>
      <c r="I174" s="85"/>
      <c r="J174" s="85"/>
      <c r="K174" s="85"/>
      <c r="L174" s="85"/>
      <c r="M174" s="85"/>
      <c r="N174" s="85"/>
      <c r="O174" s="85"/>
      <c r="P174" s="85"/>
      <c r="Q174" s="85"/>
      <c r="R174" s="85"/>
      <c r="S174" s="85"/>
      <c r="T174" s="85"/>
      <c r="U174" s="85"/>
      <c r="V174" s="85"/>
      <c r="W174" s="85"/>
      <c r="X174" s="85"/>
      <c r="Y174" s="85"/>
    </row>
    <row r="175" spans="1:25" ht="15.75" x14ac:dyDescent="0.25">
      <c r="A175" s="91"/>
      <c r="B175" s="85"/>
      <c r="C175" s="84"/>
      <c r="D175" s="84"/>
      <c r="E175" s="84"/>
      <c r="F175" s="86"/>
      <c r="G175" s="87"/>
      <c r="H175" s="240"/>
      <c r="I175" s="85"/>
      <c r="J175" s="85"/>
      <c r="K175" s="85"/>
      <c r="L175" s="85"/>
      <c r="M175" s="85"/>
      <c r="N175" s="85"/>
      <c r="O175" s="85"/>
      <c r="P175" s="85"/>
      <c r="Q175" s="85"/>
      <c r="R175" s="85"/>
      <c r="S175" s="85"/>
      <c r="T175" s="85"/>
      <c r="U175" s="85"/>
      <c r="V175" s="85"/>
      <c r="W175" s="85"/>
      <c r="X175" s="85"/>
      <c r="Y175" s="85"/>
    </row>
    <row r="176" spans="1:25" ht="15.75" x14ac:dyDescent="0.25">
      <c r="A176" s="91"/>
      <c r="B176" s="85"/>
      <c r="C176" s="84"/>
      <c r="D176" s="84"/>
      <c r="E176" s="84"/>
      <c r="F176" s="86"/>
      <c r="G176" s="87"/>
      <c r="H176" s="240"/>
      <c r="I176" s="85"/>
      <c r="J176" s="85"/>
      <c r="K176" s="85"/>
      <c r="L176" s="85"/>
      <c r="M176" s="85"/>
      <c r="N176" s="85"/>
      <c r="O176" s="85"/>
      <c r="P176" s="85"/>
      <c r="Q176" s="85"/>
      <c r="R176" s="85"/>
      <c r="S176" s="85"/>
      <c r="T176" s="85"/>
      <c r="U176" s="85"/>
      <c r="V176" s="85"/>
      <c r="W176" s="85"/>
      <c r="X176" s="85"/>
      <c r="Y176" s="85"/>
    </row>
    <row r="177" spans="1:25" ht="15.75" x14ac:dyDescent="0.25">
      <c r="A177" s="91"/>
      <c r="B177" s="85"/>
      <c r="C177" s="84"/>
      <c r="D177" s="84"/>
      <c r="E177" s="84"/>
      <c r="F177" s="86"/>
      <c r="G177" s="87"/>
      <c r="H177" s="240"/>
      <c r="I177" s="85"/>
      <c r="J177" s="85"/>
      <c r="K177" s="85"/>
      <c r="L177" s="85"/>
      <c r="M177" s="85"/>
      <c r="N177" s="85"/>
      <c r="O177" s="85"/>
      <c r="P177" s="85"/>
      <c r="Q177" s="85"/>
      <c r="R177" s="85"/>
      <c r="S177" s="85"/>
      <c r="T177" s="85"/>
      <c r="U177" s="85"/>
      <c r="V177" s="85"/>
      <c r="W177" s="85"/>
      <c r="X177" s="85"/>
      <c r="Y177" s="85"/>
    </row>
    <row r="178" spans="1:25" ht="15.75" x14ac:dyDescent="0.25">
      <c r="A178" s="91"/>
      <c r="B178" s="85"/>
      <c r="C178" s="84"/>
      <c r="D178" s="84"/>
      <c r="E178" s="84"/>
      <c r="F178" s="86"/>
      <c r="G178" s="87"/>
      <c r="H178" s="240"/>
      <c r="I178" s="85"/>
      <c r="J178" s="85"/>
      <c r="K178" s="85"/>
      <c r="L178" s="85"/>
      <c r="M178" s="85"/>
      <c r="N178" s="85"/>
      <c r="O178" s="85"/>
      <c r="P178" s="85"/>
      <c r="Q178" s="85"/>
      <c r="R178" s="85"/>
      <c r="S178" s="85"/>
      <c r="T178" s="85"/>
      <c r="U178" s="85"/>
      <c r="V178" s="85"/>
      <c r="W178" s="85"/>
      <c r="X178" s="85"/>
      <c r="Y178" s="85"/>
    </row>
    <row r="179" spans="1:25" ht="15.75" x14ac:dyDescent="0.25">
      <c r="A179" s="91"/>
      <c r="B179" s="85"/>
      <c r="C179" s="84"/>
      <c r="D179" s="84"/>
      <c r="E179" s="84"/>
      <c r="F179" s="86"/>
      <c r="G179" s="87"/>
      <c r="H179" s="240"/>
      <c r="I179" s="85"/>
      <c r="J179" s="85"/>
      <c r="K179" s="85"/>
      <c r="L179" s="85"/>
      <c r="M179" s="85"/>
      <c r="N179" s="85"/>
      <c r="O179" s="85"/>
      <c r="P179" s="85"/>
      <c r="Q179" s="85"/>
      <c r="R179" s="85"/>
      <c r="S179" s="85"/>
      <c r="T179" s="85"/>
      <c r="U179" s="85"/>
      <c r="V179" s="85"/>
      <c r="W179" s="85"/>
      <c r="X179" s="85"/>
      <c r="Y179" s="85"/>
    </row>
    <row r="180" spans="1:25" ht="15.75" x14ac:dyDescent="0.25">
      <c r="A180" s="91"/>
      <c r="B180" s="85"/>
      <c r="C180" s="84"/>
      <c r="D180" s="84"/>
      <c r="E180" s="84"/>
      <c r="F180" s="86"/>
      <c r="G180" s="87"/>
      <c r="H180" s="240"/>
      <c r="I180" s="85"/>
      <c r="J180" s="85"/>
      <c r="K180" s="85"/>
      <c r="L180" s="85"/>
      <c r="M180" s="85"/>
      <c r="N180" s="85"/>
      <c r="O180" s="85"/>
      <c r="P180" s="85"/>
      <c r="Q180" s="85"/>
      <c r="R180" s="85"/>
      <c r="S180" s="85"/>
      <c r="T180" s="85"/>
      <c r="U180" s="85"/>
      <c r="V180" s="85"/>
      <c r="W180" s="85"/>
      <c r="X180" s="85"/>
      <c r="Y180" s="85"/>
    </row>
    <row r="181" spans="1:25" ht="15.75" x14ac:dyDescent="0.25">
      <c r="A181" s="91"/>
      <c r="B181" s="85"/>
      <c r="C181" s="84"/>
      <c r="D181" s="84"/>
      <c r="E181" s="84"/>
      <c r="F181" s="86"/>
      <c r="G181" s="87"/>
      <c r="H181" s="240"/>
      <c r="I181" s="85"/>
      <c r="J181" s="85"/>
      <c r="K181" s="85"/>
      <c r="L181" s="85"/>
      <c r="M181" s="85"/>
      <c r="N181" s="85"/>
      <c r="O181" s="85"/>
      <c r="P181" s="85"/>
      <c r="Q181" s="85"/>
      <c r="R181" s="85"/>
      <c r="S181" s="85"/>
      <c r="T181" s="85"/>
      <c r="U181" s="85"/>
      <c r="V181" s="85"/>
      <c r="W181" s="85"/>
      <c r="X181" s="85"/>
      <c r="Y181" s="85"/>
    </row>
    <row r="182" spans="1:25" ht="15.75" x14ac:dyDescent="0.25">
      <c r="A182" s="91"/>
      <c r="B182" s="85"/>
      <c r="C182" s="84"/>
      <c r="D182" s="84"/>
      <c r="E182" s="84"/>
      <c r="F182" s="86"/>
      <c r="G182" s="87"/>
      <c r="H182" s="240"/>
      <c r="I182" s="85"/>
      <c r="J182" s="85"/>
      <c r="K182" s="85"/>
      <c r="L182" s="85"/>
      <c r="M182" s="85"/>
      <c r="N182" s="85"/>
      <c r="O182" s="85"/>
      <c r="P182" s="85"/>
      <c r="Q182" s="85"/>
      <c r="R182" s="85"/>
      <c r="S182" s="85"/>
      <c r="T182" s="85"/>
      <c r="U182" s="85"/>
      <c r="V182" s="85"/>
      <c r="W182" s="85"/>
      <c r="X182" s="85"/>
      <c r="Y182" s="85"/>
    </row>
    <row r="183" spans="1:25" ht="15.75" x14ac:dyDescent="0.25">
      <c r="A183" s="91"/>
      <c r="B183" s="85"/>
      <c r="C183" s="84"/>
      <c r="D183" s="84"/>
      <c r="E183" s="84"/>
      <c r="F183" s="86"/>
      <c r="G183" s="87"/>
      <c r="H183" s="240"/>
      <c r="I183" s="85"/>
      <c r="J183" s="85"/>
      <c r="K183" s="85"/>
      <c r="L183" s="85"/>
      <c r="M183" s="85"/>
      <c r="N183" s="85"/>
      <c r="O183" s="85"/>
      <c r="P183" s="85"/>
      <c r="Q183" s="85"/>
      <c r="R183" s="85"/>
      <c r="S183" s="85"/>
      <c r="T183" s="85"/>
      <c r="U183" s="85"/>
      <c r="V183" s="85"/>
      <c r="W183" s="85"/>
      <c r="X183" s="85"/>
      <c r="Y183" s="85"/>
    </row>
    <row r="184" spans="1:25" ht="15.75" x14ac:dyDescent="0.25">
      <c r="A184" s="91"/>
      <c r="B184" s="85"/>
      <c r="C184" s="84"/>
      <c r="D184" s="84"/>
      <c r="E184" s="84"/>
      <c r="F184" s="86"/>
      <c r="G184" s="87"/>
      <c r="H184" s="240"/>
      <c r="I184" s="85"/>
      <c r="J184" s="85"/>
      <c r="K184" s="85"/>
      <c r="L184" s="85"/>
      <c r="M184" s="85"/>
      <c r="N184" s="85"/>
      <c r="O184" s="85"/>
      <c r="P184" s="85"/>
      <c r="Q184" s="85"/>
      <c r="R184" s="85"/>
      <c r="S184" s="85"/>
      <c r="T184" s="85"/>
      <c r="U184" s="85"/>
      <c r="V184" s="85"/>
      <c r="W184" s="85"/>
      <c r="X184" s="85"/>
      <c r="Y184" s="85"/>
    </row>
    <row r="185" spans="1:25" ht="15.75" x14ac:dyDescent="0.25">
      <c r="A185" s="91"/>
      <c r="B185" s="85"/>
      <c r="C185" s="84"/>
      <c r="D185" s="84"/>
      <c r="E185" s="84"/>
      <c r="F185" s="86"/>
      <c r="G185" s="87"/>
      <c r="H185" s="240"/>
      <c r="I185" s="85"/>
      <c r="J185" s="85"/>
      <c r="K185" s="85"/>
      <c r="L185" s="85"/>
      <c r="M185" s="85"/>
      <c r="N185" s="85"/>
      <c r="O185" s="85"/>
      <c r="P185" s="85"/>
      <c r="Q185" s="85"/>
      <c r="R185" s="85"/>
      <c r="S185" s="85"/>
      <c r="T185" s="85"/>
      <c r="U185" s="85"/>
      <c r="V185" s="85"/>
      <c r="W185" s="85"/>
      <c r="X185" s="85"/>
      <c r="Y185" s="85"/>
    </row>
    <row r="186" spans="1:25" ht="15.75" x14ac:dyDescent="0.25">
      <c r="A186" s="91"/>
      <c r="B186" s="85"/>
      <c r="C186" s="84"/>
      <c r="D186" s="84"/>
      <c r="E186" s="84"/>
      <c r="F186" s="86"/>
      <c r="G186" s="87"/>
      <c r="H186" s="240"/>
      <c r="I186" s="85"/>
      <c r="J186" s="85"/>
      <c r="K186" s="85"/>
      <c r="L186" s="85"/>
      <c r="M186" s="85"/>
      <c r="N186" s="85"/>
      <c r="O186" s="85"/>
      <c r="P186" s="85"/>
      <c r="Q186" s="85"/>
      <c r="R186" s="85"/>
      <c r="S186" s="85"/>
      <c r="T186" s="85"/>
      <c r="U186" s="85"/>
      <c r="V186" s="85"/>
      <c r="W186" s="85"/>
      <c r="X186" s="85"/>
      <c r="Y186" s="85"/>
    </row>
    <row r="187" spans="1:25" ht="15.75" x14ac:dyDescent="0.25">
      <c r="A187" s="91"/>
      <c r="B187" s="85"/>
      <c r="C187" s="84"/>
      <c r="D187" s="84"/>
      <c r="E187" s="84"/>
      <c r="F187" s="86"/>
      <c r="G187" s="87"/>
      <c r="H187" s="240"/>
      <c r="I187" s="85"/>
      <c r="J187" s="85"/>
      <c r="K187" s="85"/>
      <c r="L187" s="85"/>
      <c r="M187" s="85"/>
      <c r="N187" s="85"/>
      <c r="O187" s="85"/>
      <c r="P187" s="85"/>
      <c r="Q187" s="85"/>
      <c r="R187" s="85"/>
      <c r="S187" s="85"/>
      <c r="T187" s="85"/>
      <c r="U187" s="85"/>
      <c r="V187" s="85"/>
      <c r="W187" s="85"/>
      <c r="X187" s="85"/>
      <c r="Y187" s="85"/>
    </row>
    <row r="188" spans="1:25" ht="15.75" x14ac:dyDescent="0.25">
      <c r="A188" s="91"/>
      <c r="B188" s="85"/>
      <c r="C188" s="84"/>
      <c r="D188" s="84"/>
      <c r="E188" s="84"/>
      <c r="F188" s="86"/>
      <c r="G188" s="87"/>
      <c r="H188" s="240"/>
      <c r="I188" s="85"/>
      <c r="J188" s="85"/>
      <c r="K188" s="85"/>
      <c r="L188" s="85"/>
      <c r="M188" s="85"/>
      <c r="N188" s="85"/>
      <c r="O188" s="85"/>
      <c r="P188" s="85"/>
      <c r="Q188" s="85"/>
      <c r="R188" s="85"/>
      <c r="S188" s="85"/>
      <c r="T188" s="85"/>
      <c r="U188" s="85"/>
      <c r="V188" s="85"/>
      <c r="W188" s="85"/>
      <c r="X188" s="85"/>
      <c r="Y188" s="85"/>
    </row>
    <row r="189" spans="1:25" ht="15.75" x14ac:dyDescent="0.25">
      <c r="A189" s="91"/>
      <c r="B189" s="85"/>
      <c r="C189" s="84"/>
      <c r="D189" s="84"/>
      <c r="E189" s="84"/>
      <c r="F189" s="86"/>
      <c r="G189" s="87"/>
      <c r="H189" s="240"/>
      <c r="I189" s="85"/>
      <c r="J189" s="85"/>
      <c r="K189" s="85"/>
      <c r="L189" s="85"/>
      <c r="M189" s="85"/>
      <c r="N189" s="85"/>
      <c r="O189" s="85"/>
      <c r="P189" s="85"/>
      <c r="Q189" s="85"/>
      <c r="R189" s="85"/>
      <c r="S189" s="85"/>
      <c r="T189" s="85"/>
      <c r="U189" s="85"/>
      <c r="V189" s="85"/>
      <c r="W189" s="85"/>
      <c r="X189" s="85"/>
      <c r="Y189" s="85"/>
    </row>
    <row r="190" spans="1:25" ht="15.75" x14ac:dyDescent="0.25">
      <c r="A190" s="91"/>
      <c r="B190" s="85"/>
      <c r="C190" s="84"/>
      <c r="D190" s="84"/>
      <c r="E190" s="84"/>
      <c r="F190" s="86"/>
      <c r="G190" s="87"/>
      <c r="H190" s="240"/>
      <c r="I190" s="85"/>
      <c r="J190" s="85"/>
      <c r="K190" s="85"/>
      <c r="L190" s="85"/>
      <c r="M190" s="85"/>
      <c r="N190" s="85"/>
      <c r="O190" s="85"/>
      <c r="P190" s="85"/>
      <c r="Q190" s="85"/>
      <c r="R190" s="85"/>
      <c r="S190" s="85"/>
      <c r="T190" s="85"/>
      <c r="U190" s="85"/>
      <c r="V190" s="85"/>
      <c r="W190" s="85"/>
      <c r="X190" s="85"/>
      <c r="Y190" s="85"/>
    </row>
    <row r="191" spans="1:25" ht="15.75" x14ac:dyDescent="0.25">
      <c r="A191" s="91"/>
      <c r="B191" s="85"/>
      <c r="C191" s="84"/>
      <c r="D191" s="84"/>
      <c r="E191" s="84"/>
      <c r="F191" s="86"/>
      <c r="G191" s="87"/>
      <c r="H191" s="240"/>
      <c r="I191" s="85"/>
      <c r="J191" s="85"/>
      <c r="K191" s="85"/>
      <c r="L191" s="85"/>
      <c r="M191" s="85"/>
      <c r="N191" s="85"/>
      <c r="O191" s="85"/>
      <c r="P191" s="85"/>
      <c r="Q191" s="85"/>
      <c r="R191" s="85"/>
      <c r="S191" s="85"/>
      <c r="T191" s="85"/>
      <c r="U191" s="85"/>
      <c r="V191" s="85"/>
      <c r="W191" s="85"/>
      <c r="X191" s="85"/>
      <c r="Y191" s="85"/>
    </row>
    <row r="192" spans="1:25" ht="15.75" x14ac:dyDescent="0.25">
      <c r="A192" s="91"/>
      <c r="B192" s="85"/>
      <c r="C192" s="84"/>
      <c r="D192" s="84"/>
      <c r="E192" s="84"/>
      <c r="F192" s="86"/>
      <c r="G192" s="87"/>
      <c r="H192" s="240"/>
      <c r="I192" s="85"/>
      <c r="J192" s="85"/>
      <c r="K192" s="85"/>
      <c r="L192" s="85"/>
      <c r="M192" s="85"/>
      <c r="N192" s="85"/>
      <c r="O192" s="85"/>
      <c r="P192" s="85"/>
      <c r="Q192" s="85"/>
      <c r="R192" s="85"/>
      <c r="S192" s="85"/>
      <c r="T192" s="85"/>
      <c r="U192" s="85"/>
      <c r="V192" s="85"/>
      <c r="W192" s="85"/>
      <c r="X192" s="85"/>
      <c r="Y192" s="85"/>
    </row>
    <row r="193" spans="1:25" ht="15.75" x14ac:dyDescent="0.25">
      <c r="A193" s="91"/>
      <c r="B193" s="85"/>
      <c r="C193" s="84"/>
      <c r="D193" s="84"/>
      <c r="E193" s="84"/>
      <c r="F193" s="86"/>
      <c r="G193" s="87"/>
      <c r="H193" s="240"/>
      <c r="I193" s="85"/>
      <c r="J193" s="85"/>
      <c r="K193" s="85"/>
      <c r="L193" s="85"/>
      <c r="M193" s="85"/>
      <c r="N193" s="85"/>
      <c r="O193" s="85"/>
      <c r="P193" s="85"/>
      <c r="Q193" s="85"/>
      <c r="R193" s="85"/>
      <c r="S193" s="85"/>
      <c r="T193" s="85"/>
      <c r="U193" s="85"/>
      <c r="V193" s="85"/>
      <c r="W193" s="85"/>
      <c r="X193" s="85"/>
      <c r="Y193" s="85"/>
    </row>
    <row r="194" spans="1:25" ht="15.75" x14ac:dyDescent="0.25">
      <c r="A194" s="91"/>
      <c r="B194" s="85"/>
      <c r="C194" s="84"/>
      <c r="D194" s="84"/>
      <c r="E194" s="84"/>
      <c r="F194" s="86"/>
      <c r="G194" s="87"/>
      <c r="H194" s="240"/>
      <c r="I194" s="85"/>
      <c r="J194" s="85"/>
      <c r="K194" s="85"/>
      <c r="L194" s="85"/>
      <c r="M194" s="85"/>
      <c r="N194" s="85"/>
      <c r="O194" s="85"/>
      <c r="P194" s="85"/>
      <c r="Q194" s="85"/>
      <c r="R194" s="85"/>
      <c r="S194" s="85"/>
      <c r="T194" s="85"/>
      <c r="U194" s="85"/>
      <c r="V194" s="85"/>
      <c r="W194" s="85"/>
      <c r="X194" s="85"/>
      <c r="Y194" s="85"/>
    </row>
    <row r="195" spans="1:25" ht="15.75" x14ac:dyDescent="0.25">
      <c r="A195" s="91"/>
      <c r="B195" s="85"/>
      <c r="C195" s="84"/>
      <c r="D195" s="84"/>
      <c r="E195" s="84"/>
      <c r="F195" s="86"/>
      <c r="G195" s="87"/>
      <c r="H195" s="240"/>
      <c r="I195" s="85"/>
      <c r="J195" s="85"/>
      <c r="K195" s="85"/>
      <c r="L195" s="85"/>
      <c r="M195" s="85"/>
      <c r="N195" s="85"/>
      <c r="O195" s="85"/>
      <c r="P195" s="85"/>
      <c r="Q195" s="85"/>
      <c r="R195" s="85"/>
      <c r="S195" s="85"/>
      <c r="T195" s="85"/>
      <c r="U195" s="85"/>
      <c r="V195" s="85"/>
      <c r="W195" s="85"/>
      <c r="X195" s="85"/>
      <c r="Y195" s="85"/>
    </row>
    <row r="196" spans="1:25" ht="15.75" x14ac:dyDescent="0.25">
      <c r="A196" s="91"/>
      <c r="B196" s="85"/>
      <c r="C196" s="84"/>
      <c r="D196" s="84"/>
      <c r="E196" s="84"/>
      <c r="F196" s="86"/>
      <c r="G196" s="87"/>
      <c r="H196" s="240"/>
      <c r="I196" s="85"/>
      <c r="J196" s="85"/>
      <c r="K196" s="85"/>
      <c r="L196" s="85"/>
      <c r="M196" s="85"/>
      <c r="N196" s="85"/>
      <c r="O196" s="85"/>
      <c r="P196" s="85"/>
      <c r="Q196" s="85"/>
      <c r="R196" s="85"/>
      <c r="S196" s="85"/>
      <c r="T196" s="85"/>
      <c r="U196" s="85"/>
      <c r="V196" s="85"/>
      <c r="W196" s="85"/>
      <c r="X196" s="85"/>
      <c r="Y196" s="85"/>
    </row>
    <row r="197" spans="1:25" ht="15.75" x14ac:dyDescent="0.25">
      <c r="A197" s="91"/>
      <c r="B197" s="85"/>
      <c r="C197" s="84"/>
      <c r="D197" s="84"/>
      <c r="E197" s="84"/>
      <c r="F197" s="86"/>
      <c r="G197" s="87"/>
      <c r="H197" s="240"/>
      <c r="I197" s="85"/>
      <c r="J197" s="85"/>
      <c r="K197" s="85"/>
      <c r="L197" s="85"/>
      <c r="M197" s="85"/>
      <c r="N197" s="85"/>
      <c r="O197" s="85"/>
      <c r="P197" s="85"/>
      <c r="Q197" s="85"/>
      <c r="R197" s="85"/>
      <c r="S197" s="85"/>
      <c r="T197" s="85"/>
      <c r="U197" s="85"/>
      <c r="V197" s="85"/>
      <c r="W197" s="85"/>
      <c r="X197" s="85"/>
      <c r="Y197" s="85"/>
    </row>
    <row r="198" spans="1:25" ht="15.75" x14ac:dyDescent="0.25">
      <c r="A198" s="91"/>
      <c r="B198" s="85"/>
      <c r="C198" s="84"/>
      <c r="D198" s="84"/>
      <c r="E198" s="84"/>
      <c r="F198" s="86"/>
      <c r="G198" s="87"/>
      <c r="H198" s="240"/>
      <c r="I198" s="85"/>
      <c r="J198" s="85"/>
      <c r="K198" s="85"/>
      <c r="L198" s="85"/>
      <c r="M198" s="85"/>
      <c r="N198" s="85"/>
      <c r="O198" s="85"/>
      <c r="P198" s="85"/>
      <c r="Q198" s="85"/>
      <c r="R198" s="85"/>
      <c r="S198" s="85"/>
      <c r="T198" s="85"/>
      <c r="U198" s="85"/>
      <c r="V198" s="85"/>
      <c r="W198" s="85"/>
      <c r="X198" s="85"/>
      <c r="Y198" s="85"/>
    </row>
    <row r="199" spans="1:25" ht="15.75" x14ac:dyDescent="0.25">
      <c r="A199" s="91"/>
      <c r="B199" s="85"/>
      <c r="C199" s="84"/>
      <c r="D199" s="84"/>
      <c r="E199" s="84"/>
      <c r="F199" s="86"/>
      <c r="G199" s="87"/>
      <c r="H199" s="240"/>
      <c r="I199" s="85"/>
      <c r="J199" s="85"/>
      <c r="K199" s="85"/>
      <c r="L199" s="85"/>
      <c r="M199" s="85"/>
      <c r="N199" s="85"/>
      <c r="O199" s="85"/>
      <c r="P199" s="85"/>
      <c r="Q199" s="85"/>
      <c r="R199" s="85"/>
      <c r="S199" s="85"/>
      <c r="T199" s="85"/>
      <c r="U199" s="85"/>
      <c r="V199" s="85"/>
      <c r="W199" s="85"/>
      <c r="X199" s="85"/>
      <c r="Y199" s="85"/>
    </row>
    <row r="200" spans="1:25" ht="15.75" x14ac:dyDescent="0.25">
      <c r="A200" s="91"/>
      <c r="B200" s="85"/>
      <c r="C200" s="84"/>
      <c r="D200" s="84"/>
      <c r="E200" s="84"/>
      <c r="F200" s="86"/>
      <c r="G200" s="87"/>
      <c r="H200" s="240"/>
      <c r="I200" s="85"/>
      <c r="J200" s="85"/>
      <c r="K200" s="85"/>
      <c r="L200" s="85"/>
      <c r="M200" s="85"/>
      <c r="N200" s="85"/>
      <c r="O200" s="85"/>
      <c r="P200" s="85"/>
      <c r="Q200" s="85"/>
      <c r="R200" s="85"/>
      <c r="S200" s="85"/>
      <c r="T200" s="85"/>
      <c r="U200" s="85"/>
      <c r="V200" s="85"/>
      <c r="W200" s="85"/>
      <c r="X200" s="85"/>
      <c r="Y200" s="85"/>
    </row>
    <row r="201" spans="1:25" ht="15.75" x14ac:dyDescent="0.25">
      <c r="A201" s="91"/>
      <c r="B201" s="85"/>
      <c r="C201" s="84"/>
      <c r="D201" s="84"/>
      <c r="E201" s="84"/>
      <c r="F201" s="86"/>
      <c r="G201" s="87"/>
      <c r="H201" s="240"/>
      <c r="I201" s="85"/>
      <c r="J201" s="85"/>
      <c r="K201" s="85"/>
      <c r="L201" s="85"/>
      <c r="M201" s="85"/>
      <c r="N201" s="85"/>
      <c r="O201" s="85"/>
      <c r="P201" s="85"/>
      <c r="Q201" s="85"/>
      <c r="R201" s="85"/>
      <c r="S201" s="85"/>
      <c r="T201" s="85"/>
      <c r="U201" s="85"/>
      <c r="V201" s="85"/>
      <c r="W201" s="85"/>
      <c r="X201" s="85"/>
      <c r="Y201" s="85"/>
    </row>
    <row r="202" spans="1:25" ht="15.75" x14ac:dyDescent="0.25">
      <c r="A202" s="91"/>
      <c r="B202" s="85"/>
      <c r="C202" s="84"/>
      <c r="D202" s="84"/>
      <c r="E202" s="84"/>
      <c r="F202" s="86"/>
      <c r="G202" s="87"/>
      <c r="H202" s="240"/>
      <c r="I202" s="85"/>
      <c r="J202" s="85"/>
      <c r="K202" s="85"/>
      <c r="L202" s="85"/>
      <c r="M202" s="85"/>
      <c r="N202" s="85"/>
      <c r="O202" s="85"/>
      <c r="P202" s="85"/>
      <c r="Q202" s="85"/>
      <c r="R202" s="85"/>
      <c r="S202" s="85"/>
      <c r="T202" s="85"/>
      <c r="U202" s="85"/>
      <c r="V202" s="85"/>
      <c r="W202" s="85"/>
      <c r="X202" s="85"/>
      <c r="Y202" s="85"/>
    </row>
    <row r="203" spans="1:25" ht="15.75" x14ac:dyDescent="0.25">
      <c r="A203" s="91"/>
      <c r="B203" s="85"/>
      <c r="C203" s="84"/>
      <c r="D203" s="84"/>
      <c r="E203" s="84"/>
      <c r="F203" s="86"/>
      <c r="G203" s="87"/>
      <c r="H203" s="240"/>
      <c r="I203" s="85"/>
      <c r="J203" s="85"/>
      <c r="K203" s="85"/>
      <c r="L203" s="85"/>
      <c r="M203" s="85"/>
      <c r="N203" s="85"/>
      <c r="O203" s="85"/>
      <c r="P203" s="85"/>
      <c r="Q203" s="85"/>
      <c r="R203" s="85"/>
      <c r="S203" s="85"/>
      <c r="T203" s="85"/>
      <c r="U203" s="85"/>
      <c r="V203" s="85"/>
      <c r="W203" s="85"/>
      <c r="X203" s="85"/>
      <c r="Y203" s="85"/>
    </row>
    <row r="204" spans="1:25" ht="15.75" x14ac:dyDescent="0.25">
      <c r="A204" s="91"/>
      <c r="B204" s="85"/>
      <c r="C204" s="84"/>
      <c r="D204" s="84"/>
      <c r="E204" s="84"/>
      <c r="F204" s="86"/>
      <c r="G204" s="87"/>
      <c r="H204" s="240"/>
      <c r="I204" s="85"/>
      <c r="J204" s="85"/>
      <c r="K204" s="85"/>
      <c r="L204" s="85"/>
      <c r="M204" s="85"/>
      <c r="N204" s="85"/>
      <c r="O204" s="85"/>
      <c r="P204" s="85"/>
      <c r="Q204" s="85"/>
      <c r="R204" s="85"/>
      <c r="S204" s="85"/>
      <c r="T204" s="85"/>
      <c r="U204" s="85"/>
      <c r="V204" s="85"/>
      <c r="W204" s="85"/>
      <c r="X204" s="85"/>
      <c r="Y204" s="85"/>
    </row>
    <row r="205" spans="1:25" ht="15.75" x14ac:dyDescent="0.25">
      <c r="A205" s="91"/>
      <c r="B205" s="85"/>
      <c r="C205" s="84"/>
      <c r="D205" s="84"/>
      <c r="E205" s="84"/>
      <c r="F205" s="86"/>
      <c r="G205" s="87"/>
      <c r="H205" s="240"/>
      <c r="I205" s="85"/>
      <c r="J205" s="85"/>
      <c r="K205" s="85"/>
      <c r="L205" s="85"/>
      <c r="M205" s="85"/>
      <c r="N205" s="85"/>
      <c r="O205" s="85"/>
      <c r="P205" s="85"/>
      <c r="Q205" s="85"/>
      <c r="R205" s="85"/>
      <c r="S205" s="85"/>
      <c r="T205" s="85"/>
      <c r="U205" s="85"/>
      <c r="V205" s="85"/>
      <c r="W205" s="85"/>
      <c r="X205" s="85"/>
      <c r="Y205" s="85"/>
    </row>
    <row r="206" spans="1:25" ht="15.75" x14ac:dyDescent="0.25">
      <c r="A206" s="91"/>
      <c r="B206" s="85"/>
      <c r="C206" s="84"/>
      <c r="D206" s="84"/>
      <c r="E206" s="84"/>
      <c r="F206" s="86"/>
      <c r="G206" s="87"/>
      <c r="H206" s="240"/>
      <c r="I206" s="85"/>
      <c r="J206" s="85"/>
      <c r="K206" s="85"/>
      <c r="L206" s="85"/>
      <c r="M206" s="85"/>
      <c r="N206" s="85"/>
      <c r="O206" s="85"/>
      <c r="P206" s="85"/>
      <c r="Q206" s="85"/>
      <c r="R206" s="85"/>
      <c r="S206" s="85"/>
      <c r="T206" s="85"/>
      <c r="U206" s="85"/>
      <c r="V206" s="85"/>
      <c r="W206" s="85"/>
      <c r="X206" s="85"/>
      <c r="Y206" s="85"/>
    </row>
    <row r="207" spans="1:25" ht="15.75" x14ac:dyDescent="0.25">
      <c r="A207" s="91"/>
      <c r="B207" s="85"/>
      <c r="C207" s="84"/>
      <c r="D207" s="84"/>
      <c r="E207" s="84"/>
      <c r="F207" s="86"/>
      <c r="G207" s="87"/>
      <c r="H207" s="240"/>
      <c r="I207" s="85"/>
      <c r="J207" s="85"/>
      <c r="K207" s="85"/>
      <c r="L207" s="85"/>
      <c r="M207" s="85"/>
      <c r="N207" s="85"/>
      <c r="O207" s="85"/>
      <c r="P207" s="85"/>
      <c r="Q207" s="85"/>
      <c r="R207" s="85"/>
      <c r="S207" s="85"/>
      <c r="T207" s="85"/>
      <c r="U207" s="85"/>
      <c r="V207" s="85"/>
      <c r="W207" s="85"/>
      <c r="X207" s="85"/>
      <c r="Y207" s="85"/>
    </row>
    <row r="208" spans="1:25" ht="15.75" x14ac:dyDescent="0.25">
      <c r="A208" s="91"/>
      <c r="B208" s="85"/>
      <c r="C208" s="84"/>
      <c r="D208" s="84"/>
      <c r="E208" s="84"/>
      <c r="F208" s="86"/>
      <c r="G208" s="87"/>
      <c r="H208" s="240"/>
      <c r="I208" s="85"/>
      <c r="J208" s="85"/>
      <c r="K208" s="85"/>
      <c r="L208" s="85"/>
      <c r="M208" s="85"/>
      <c r="N208" s="85"/>
      <c r="O208" s="85"/>
      <c r="P208" s="85"/>
      <c r="Q208" s="85"/>
      <c r="R208" s="85"/>
      <c r="S208" s="85"/>
      <c r="T208" s="85"/>
      <c r="U208" s="85"/>
      <c r="V208" s="85"/>
      <c r="W208" s="85"/>
      <c r="X208" s="85"/>
      <c r="Y208" s="85"/>
    </row>
    <row r="209" spans="1:25" ht="15.75" x14ac:dyDescent="0.25">
      <c r="A209" s="91"/>
      <c r="B209" s="85"/>
      <c r="C209" s="84"/>
      <c r="D209" s="84"/>
      <c r="E209" s="84"/>
      <c r="F209" s="86"/>
      <c r="G209" s="87"/>
      <c r="H209" s="240"/>
      <c r="I209" s="85"/>
      <c r="J209" s="85"/>
      <c r="K209" s="85"/>
      <c r="L209" s="85"/>
      <c r="M209" s="85"/>
      <c r="N209" s="85"/>
      <c r="O209" s="85"/>
      <c r="P209" s="85"/>
      <c r="Q209" s="85"/>
      <c r="R209" s="85"/>
      <c r="S209" s="85"/>
      <c r="T209" s="85"/>
      <c r="U209" s="85"/>
      <c r="V209" s="85"/>
      <c r="W209" s="85"/>
      <c r="X209" s="85"/>
      <c r="Y209" s="85"/>
    </row>
    <row r="210" spans="1:25" ht="15.75" x14ac:dyDescent="0.25">
      <c r="A210" s="91"/>
      <c r="B210" s="85"/>
      <c r="C210" s="84"/>
      <c r="D210" s="84"/>
      <c r="E210" s="84"/>
      <c r="F210" s="86"/>
      <c r="G210" s="87"/>
      <c r="H210" s="240"/>
      <c r="I210" s="85"/>
      <c r="J210" s="85"/>
      <c r="K210" s="85"/>
      <c r="L210" s="85"/>
      <c r="M210" s="85"/>
      <c r="N210" s="85"/>
      <c r="O210" s="85"/>
      <c r="P210" s="85"/>
      <c r="Q210" s="85"/>
      <c r="R210" s="85"/>
      <c r="S210" s="85"/>
      <c r="T210" s="85"/>
      <c r="U210" s="85"/>
      <c r="V210" s="85"/>
      <c r="W210" s="85"/>
      <c r="X210" s="85"/>
      <c r="Y210" s="85"/>
    </row>
    <row r="211" spans="1:25" ht="15.75" x14ac:dyDescent="0.25">
      <c r="A211" s="91"/>
      <c r="B211" s="85"/>
      <c r="C211" s="84"/>
      <c r="D211" s="84"/>
      <c r="E211" s="84"/>
      <c r="F211" s="86"/>
      <c r="G211" s="87"/>
      <c r="H211" s="240"/>
      <c r="I211" s="85"/>
      <c r="J211" s="85"/>
      <c r="K211" s="85"/>
      <c r="L211" s="85"/>
      <c r="M211" s="85"/>
      <c r="N211" s="85"/>
      <c r="O211" s="85"/>
      <c r="P211" s="85"/>
      <c r="Q211" s="85"/>
      <c r="R211" s="85"/>
      <c r="S211" s="85"/>
      <c r="T211" s="85"/>
      <c r="U211" s="85"/>
      <c r="V211" s="85"/>
      <c r="W211" s="85"/>
      <c r="X211" s="85"/>
      <c r="Y211" s="85"/>
    </row>
    <row r="212" spans="1:25" ht="15.75" x14ac:dyDescent="0.25">
      <c r="A212" s="91"/>
      <c r="B212" s="85"/>
      <c r="C212" s="84"/>
      <c r="D212" s="84"/>
      <c r="E212" s="84"/>
      <c r="F212" s="86"/>
      <c r="G212" s="87"/>
      <c r="H212" s="240"/>
      <c r="I212" s="85"/>
      <c r="J212" s="85"/>
      <c r="K212" s="85"/>
      <c r="L212" s="85"/>
      <c r="M212" s="85"/>
      <c r="N212" s="85"/>
      <c r="O212" s="85"/>
      <c r="P212" s="85"/>
      <c r="Q212" s="85"/>
      <c r="R212" s="85"/>
      <c r="S212" s="85"/>
      <c r="T212" s="85"/>
      <c r="U212" s="85"/>
      <c r="V212" s="85"/>
      <c r="W212" s="85"/>
      <c r="X212" s="85"/>
      <c r="Y212" s="85"/>
    </row>
    <row r="213" spans="1:25" ht="15.75" x14ac:dyDescent="0.25">
      <c r="A213" s="91"/>
      <c r="B213" s="85"/>
      <c r="C213" s="84"/>
      <c r="D213" s="84"/>
      <c r="E213" s="84"/>
      <c r="F213" s="86"/>
      <c r="G213" s="87"/>
      <c r="H213" s="240"/>
      <c r="I213" s="85"/>
      <c r="J213" s="85"/>
      <c r="K213" s="85"/>
      <c r="L213" s="85"/>
      <c r="M213" s="85"/>
      <c r="N213" s="85"/>
      <c r="O213" s="85"/>
      <c r="P213" s="85"/>
      <c r="Q213" s="85"/>
      <c r="R213" s="85"/>
      <c r="S213" s="85"/>
      <c r="T213" s="85"/>
      <c r="U213" s="85"/>
      <c r="V213" s="85"/>
      <c r="W213" s="85"/>
      <c r="X213" s="85"/>
      <c r="Y213" s="85"/>
    </row>
    <row r="214" spans="1:25" ht="15.75" x14ac:dyDescent="0.25">
      <c r="A214" s="91"/>
      <c r="B214" s="85"/>
      <c r="C214" s="84"/>
      <c r="D214" s="84"/>
      <c r="E214" s="84"/>
      <c r="F214" s="86"/>
      <c r="G214" s="87"/>
      <c r="H214" s="240"/>
      <c r="I214" s="85"/>
      <c r="J214" s="85"/>
      <c r="K214" s="85"/>
      <c r="L214" s="85"/>
      <c r="M214" s="85"/>
      <c r="N214" s="85"/>
      <c r="O214" s="85"/>
      <c r="P214" s="85"/>
      <c r="Q214" s="85"/>
      <c r="R214" s="85"/>
      <c r="S214" s="85"/>
      <c r="T214" s="85"/>
      <c r="U214" s="85"/>
      <c r="V214" s="85"/>
      <c r="W214" s="85"/>
      <c r="X214" s="85"/>
      <c r="Y214" s="85"/>
    </row>
    <row r="215" spans="1:25" ht="15.75" x14ac:dyDescent="0.25">
      <c r="A215" s="91"/>
      <c r="B215" s="85"/>
      <c r="C215" s="84"/>
      <c r="D215" s="84"/>
      <c r="E215" s="84"/>
      <c r="F215" s="86"/>
      <c r="G215" s="87"/>
      <c r="H215" s="240"/>
      <c r="I215" s="85"/>
      <c r="J215" s="85"/>
      <c r="K215" s="85"/>
      <c r="L215" s="85"/>
      <c r="M215" s="85"/>
      <c r="N215" s="85"/>
      <c r="O215" s="85"/>
      <c r="P215" s="85"/>
      <c r="Q215" s="85"/>
      <c r="R215" s="85"/>
      <c r="S215" s="85"/>
      <c r="T215" s="85"/>
      <c r="U215" s="85"/>
      <c r="V215" s="85"/>
      <c r="W215" s="85"/>
      <c r="X215" s="85"/>
      <c r="Y215" s="85"/>
    </row>
    <row r="216" spans="1:25" ht="15.75" x14ac:dyDescent="0.25">
      <c r="A216" s="91"/>
      <c r="B216" s="85"/>
      <c r="C216" s="84"/>
      <c r="D216" s="84"/>
      <c r="E216" s="84"/>
      <c r="F216" s="86"/>
      <c r="G216" s="87"/>
      <c r="H216" s="240"/>
      <c r="I216" s="85"/>
      <c r="J216" s="85"/>
      <c r="K216" s="85"/>
      <c r="L216" s="85"/>
      <c r="M216" s="85"/>
      <c r="N216" s="85"/>
      <c r="O216" s="85"/>
      <c r="P216" s="85"/>
      <c r="Q216" s="85"/>
      <c r="R216" s="85"/>
      <c r="S216" s="85"/>
      <c r="T216" s="85"/>
      <c r="U216" s="85"/>
      <c r="V216" s="85"/>
      <c r="W216" s="85"/>
      <c r="X216" s="85"/>
      <c r="Y216" s="85"/>
    </row>
    <row r="217" spans="1:25" ht="15.75" x14ac:dyDescent="0.25">
      <c r="A217" s="91"/>
      <c r="B217" s="85"/>
      <c r="C217" s="84"/>
      <c r="D217" s="84"/>
      <c r="E217" s="84"/>
      <c r="F217" s="86"/>
      <c r="G217" s="87"/>
      <c r="H217" s="240"/>
      <c r="I217" s="85"/>
      <c r="J217" s="85"/>
      <c r="K217" s="85"/>
      <c r="L217" s="85"/>
      <c r="M217" s="85"/>
      <c r="N217" s="85"/>
      <c r="O217" s="85"/>
      <c r="P217" s="85"/>
      <c r="Q217" s="85"/>
      <c r="R217" s="85"/>
      <c r="S217" s="85"/>
      <c r="T217" s="85"/>
      <c r="U217" s="85"/>
      <c r="V217" s="85"/>
      <c r="W217" s="85"/>
      <c r="X217" s="85"/>
      <c r="Y217" s="85"/>
    </row>
    <row r="218" spans="1:25" ht="15.75" x14ac:dyDescent="0.25">
      <c r="A218" s="91"/>
      <c r="B218" s="85"/>
      <c r="C218" s="84"/>
      <c r="D218" s="84"/>
      <c r="E218" s="84"/>
      <c r="F218" s="86"/>
      <c r="G218" s="87"/>
      <c r="H218" s="240"/>
      <c r="I218" s="85"/>
      <c r="J218" s="85"/>
      <c r="K218" s="85"/>
      <c r="L218" s="85"/>
      <c r="M218" s="85"/>
      <c r="N218" s="85"/>
      <c r="O218" s="85"/>
      <c r="P218" s="85"/>
      <c r="Q218" s="85"/>
      <c r="R218" s="85"/>
      <c r="S218" s="85"/>
      <c r="T218" s="85"/>
      <c r="U218" s="85"/>
      <c r="V218" s="85"/>
      <c r="W218" s="85"/>
      <c r="X218" s="85"/>
      <c r="Y218" s="85"/>
    </row>
    <row r="219" spans="1:25" ht="15.75" x14ac:dyDescent="0.25">
      <c r="A219" s="91"/>
      <c r="B219" s="85"/>
      <c r="C219" s="84"/>
      <c r="D219" s="84"/>
      <c r="E219" s="84"/>
      <c r="F219" s="86"/>
      <c r="G219" s="87"/>
      <c r="H219" s="240"/>
      <c r="I219" s="85"/>
      <c r="J219" s="85"/>
      <c r="K219" s="85"/>
      <c r="L219" s="85"/>
      <c r="M219" s="85"/>
      <c r="N219" s="85"/>
      <c r="O219" s="85"/>
      <c r="P219" s="85"/>
      <c r="Q219" s="85"/>
      <c r="R219" s="85"/>
      <c r="S219" s="85"/>
      <c r="T219" s="85"/>
      <c r="U219" s="85"/>
      <c r="V219" s="85"/>
      <c r="W219" s="85"/>
      <c r="X219" s="85"/>
      <c r="Y219" s="85"/>
    </row>
    <row r="220" spans="1:25" ht="15.75" x14ac:dyDescent="0.25">
      <c r="A220" s="91"/>
      <c r="B220" s="85"/>
      <c r="C220" s="84"/>
      <c r="D220" s="84"/>
      <c r="E220" s="84"/>
      <c r="F220" s="86"/>
      <c r="G220" s="87"/>
      <c r="H220" s="240"/>
      <c r="I220" s="85"/>
      <c r="J220" s="85"/>
      <c r="K220" s="85"/>
      <c r="L220" s="85"/>
      <c r="M220" s="85"/>
      <c r="N220" s="85"/>
      <c r="O220" s="85"/>
      <c r="P220" s="85"/>
      <c r="Q220" s="85"/>
      <c r="R220" s="85"/>
      <c r="S220" s="85"/>
      <c r="T220" s="85"/>
      <c r="U220" s="85"/>
      <c r="V220" s="85"/>
      <c r="W220" s="85"/>
      <c r="X220" s="85"/>
      <c r="Y220" s="85"/>
    </row>
    <row r="221" spans="1:25" ht="15.75" x14ac:dyDescent="0.25">
      <c r="A221" s="91"/>
      <c r="B221" s="85"/>
      <c r="C221" s="84"/>
      <c r="D221" s="84"/>
      <c r="E221" s="84"/>
      <c r="F221" s="86"/>
      <c r="G221" s="87"/>
      <c r="H221" s="240"/>
      <c r="I221" s="85"/>
      <c r="J221" s="85"/>
      <c r="K221" s="85"/>
      <c r="L221" s="85"/>
      <c r="M221" s="85"/>
      <c r="N221" s="85"/>
      <c r="O221" s="85"/>
      <c r="P221" s="85"/>
      <c r="Q221" s="85"/>
      <c r="R221" s="85"/>
      <c r="S221" s="85"/>
      <c r="T221" s="85"/>
      <c r="U221" s="85"/>
      <c r="V221" s="85"/>
      <c r="W221" s="85"/>
      <c r="X221" s="85"/>
      <c r="Y221" s="85"/>
    </row>
    <row r="222" spans="1:25" ht="15.75" x14ac:dyDescent="0.25">
      <c r="A222" s="91"/>
      <c r="B222" s="85"/>
      <c r="C222" s="84"/>
      <c r="D222" s="84"/>
      <c r="E222" s="84"/>
      <c r="F222" s="86"/>
      <c r="G222" s="87"/>
      <c r="H222" s="240"/>
      <c r="I222" s="85"/>
      <c r="J222" s="85"/>
      <c r="K222" s="85"/>
      <c r="L222" s="85"/>
      <c r="M222" s="85"/>
      <c r="N222" s="85"/>
      <c r="O222" s="85"/>
      <c r="P222" s="85"/>
      <c r="Q222" s="85"/>
      <c r="R222" s="85"/>
      <c r="S222" s="85"/>
      <c r="T222" s="85"/>
      <c r="U222" s="85"/>
      <c r="V222" s="85"/>
      <c r="W222" s="85"/>
      <c r="X222" s="85"/>
      <c r="Y222" s="85"/>
    </row>
    <row r="223" spans="1:25" ht="15.75" x14ac:dyDescent="0.25">
      <c r="A223" s="91"/>
      <c r="B223" s="85"/>
      <c r="C223" s="84"/>
      <c r="D223" s="84"/>
      <c r="E223" s="84"/>
      <c r="F223" s="86"/>
      <c r="G223" s="87"/>
      <c r="H223" s="240"/>
      <c r="I223" s="85"/>
      <c r="J223" s="85"/>
      <c r="K223" s="85"/>
      <c r="L223" s="85"/>
      <c r="M223" s="85"/>
      <c r="N223" s="85"/>
      <c r="O223" s="85"/>
      <c r="P223" s="85"/>
      <c r="Q223" s="85"/>
      <c r="R223" s="85"/>
      <c r="S223" s="85"/>
      <c r="T223" s="85"/>
      <c r="U223" s="85"/>
      <c r="V223" s="85"/>
      <c r="W223" s="85"/>
      <c r="X223" s="85"/>
      <c r="Y223" s="85"/>
    </row>
    <row r="224" spans="1:25" ht="15.75" x14ac:dyDescent="0.25">
      <c r="A224" s="91"/>
      <c r="B224" s="85"/>
      <c r="C224" s="84"/>
      <c r="D224" s="84"/>
      <c r="E224" s="84"/>
      <c r="F224" s="86"/>
      <c r="G224" s="87"/>
      <c r="H224" s="240"/>
      <c r="I224" s="85"/>
      <c r="J224" s="85"/>
      <c r="K224" s="85"/>
      <c r="L224" s="85"/>
      <c r="M224" s="85"/>
      <c r="N224" s="85"/>
      <c r="O224" s="85"/>
      <c r="P224" s="85"/>
      <c r="Q224" s="85"/>
      <c r="R224" s="85"/>
      <c r="S224" s="85"/>
      <c r="T224" s="85"/>
      <c r="U224" s="85"/>
      <c r="V224" s="85"/>
      <c r="W224" s="85"/>
      <c r="X224" s="85"/>
      <c r="Y224" s="85"/>
    </row>
    <row r="225" spans="1:25" ht="15.75" x14ac:dyDescent="0.25">
      <c r="A225" s="91"/>
      <c r="B225" s="85"/>
      <c r="C225" s="84"/>
      <c r="D225" s="84"/>
      <c r="E225" s="84"/>
      <c r="F225" s="86"/>
      <c r="G225" s="87"/>
      <c r="H225" s="240"/>
      <c r="I225" s="85"/>
      <c r="J225" s="85"/>
      <c r="K225" s="85"/>
      <c r="L225" s="85"/>
      <c r="M225" s="85"/>
      <c r="N225" s="85"/>
      <c r="O225" s="85"/>
      <c r="P225" s="85"/>
      <c r="Q225" s="85"/>
      <c r="R225" s="85"/>
      <c r="S225" s="85"/>
      <c r="T225" s="85"/>
      <c r="U225" s="85"/>
      <c r="V225" s="85"/>
      <c r="W225" s="85"/>
      <c r="X225" s="85"/>
      <c r="Y225" s="85"/>
    </row>
    <row r="226" spans="1:25" ht="15.75" x14ac:dyDescent="0.25">
      <c r="A226" s="91"/>
      <c r="B226" s="85"/>
      <c r="C226" s="84"/>
      <c r="D226" s="84"/>
      <c r="E226" s="84"/>
      <c r="F226" s="86"/>
      <c r="G226" s="87"/>
      <c r="H226" s="240"/>
      <c r="I226" s="85"/>
      <c r="J226" s="85"/>
      <c r="K226" s="85"/>
      <c r="L226" s="85"/>
      <c r="M226" s="85"/>
      <c r="N226" s="85"/>
      <c r="O226" s="85"/>
      <c r="P226" s="85"/>
      <c r="Q226" s="85"/>
      <c r="R226" s="85"/>
      <c r="S226" s="85"/>
      <c r="T226" s="85"/>
      <c r="U226" s="85"/>
      <c r="V226" s="85"/>
      <c r="W226" s="85"/>
      <c r="X226" s="85"/>
      <c r="Y226" s="85"/>
    </row>
    <row r="227" spans="1:25" ht="15.75" x14ac:dyDescent="0.25">
      <c r="A227" s="91"/>
      <c r="B227" s="85"/>
      <c r="C227" s="84"/>
      <c r="D227" s="84"/>
      <c r="E227" s="84"/>
      <c r="F227" s="86"/>
      <c r="G227" s="87"/>
      <c r="H227" s="240"/>
      <c r="I227" s="85"/>
      <c r="J227" s="85"/>
      <c r="K227" s="85"/>
      <c r="L227" s="85"/>
      <c r="M227" s="85"/>
      <c r="N227" s="85"/>
      <c r="O227" s="85"/>
      <c r="P227" s="85"/>
      <c r="Q227" s="85"/>
      <c r="R227" s="85"/>
      <c r="S227" s="85"/>
      <c r="T227" s="85"/>
      <c r="U227" s="85"/>
      <c r="V227" s="85"/>
      <c r="W227" s="85"/>
      <c r="X227" s="85"/>
      <c r="Y227" s="85"/>
    </row>
    <row r="228" spans="1:25" ht="15.75" x14ac:dyDescent="0.25">
      <c r="A228" s="91"/>
      <c r="B228" s="85"/>
      <c r="C228" s="84"/>
      <c r="D228" s="84"/>
      <c r="E228" s="84"/>
      <c r="F228" s="86"/>
      <c r="G228" s="87"/>
      <c r="H228" s="240"/>
      <c r="I228" s="85"/>
      <c r="J228" s="85"/>
      <c r="K228" s="85"/>
      <c r="L228" s="85"/>
      <c r="M228" s="85"/>
      <c r="N228" s="85"/>
      <c r="O228" s="85"/>
      <c r="P228" s="85"/>
      <c r="Q228" s="85"/>
      <c r="R228" s="85"/>
      <c r="S228" s="85"/>
      <c r="T228" s="85"/>
      <c r="U228" s="85"/>
      <c r="V228" s="85"/>
      <c r="W228" s="85"/>
      <c r="X228" s="85"/>
      <c r="Y228" s="85"/>
    </row>
    <row r="229" spans="1:25" ht="15.75" x14ac:dyDescent="0.25">
      <c r="A229" s="91"/>
      <c r="B229" s="85"/>
      <c r="C229" s="84"/>
      <c r="D229" s="84"/>
      <c r="E229" s="84"/>
      <c r="F229" s="86"/>
      <c r="G229" s="87"/>
      <c r="H229" s="240"/>
      <c r="I229" s="85"/>
      <c r="J229" s="85"/>
      <c r="K229" s="85"/>
      <c r="L229" s="85"/>
      <c r="M229" s="85"/>
      <c r="N229" s="85"/>
      <c r="O229" s="85"/>
      <c r="P229" s="85"/>
      <c r="Q229" s="85"/>
      <c r="R229" s="85"/>
      <c r="S229" s="85"/>
      <c r="T229" s="85"/>
      <c r="U229" s="85"/>
      <c r="V229" s="85"/>
      <c r="W229" s="85"/>
      <c r="X229" s="85"/>
      <c r="Y229" s="85"/>
    </row>
    <row r="230" spans="1:25" ht="15.75" x14ac:dyDescent="0.25">
      <c r="A230" s="91"/>
      <c r="B230" s="85"/>
      <c r="C230" s="84"/>
      <c r="D230" s="84"/>
      <c r="E230" s="84"/>
      <c r="F230" s="86"/>
      <c r="G230" s="87"/>
      <c r="H230" s="240"/>
      <c r="I230" s="85"/>
      <c r="J230" s="85"/>
      <c r="K230" s="85"/>
      <c r="L230" s="85"/>
      <c r="M230" s="85"/>
      <c r="N230" s="85"/>
      <c r="O230" s="85"/>
      <c r="P230" s="85"/>
      <c r="Q230" s="85"/>
      <c r="R230" s="85"/>
      <c r="S230" s="85"/>
      <c r="T230" s="85"/>
      <c r="U230" s="85"/>
      <c r="V230" s="85"/>
      <c r="W230" s="85"/>
      <c r="X230" s="85"/>
      <c r="Y230" s="85"/>
    </row>
    <row r="231" spans="1:25" ht="15.75" x14ac:dyDescent="0.25">
      <c r="A231" s="91"/>
      <c r="B231" s="85"/>
      <c r="C231" s="84"/>
      <c r="D231" s="84"/>
      <c r="E231" s="84"/>
      <c r="F231" s="86"/>
      <c r="G231" s="87"/>
      <c r="H231" s="240"/>
      <c r="I231" s="85"/>
      <c r="J231" s="85"/>
      <c r="K231" s="85"/>
      <c r="L231" s="85"/>
      <c r="M231" s="85"/>
      <c r="N231" s="85"/>
      <c r="O231" s="85"/>
      <c r="P231" s="85"/>
      <c r="Q231" s="85"/>
      <c r="R231" s="85"/>
      <c r="S231" s="85"/>
      <c r="T231" s="85"/>
      <c r="U231" s="85"/>
      <c r="V231" s="85"/>
      <c r="W231" s="85"/>
      <c r="X231" s="85"/>
      <c r="Y231" s="85"/>
    </row>
    <row r="232" spans="1:25" ht="15.75" x14ac:dyDescent="0.25">
      <c r="A232" s="91"/>
      <c r="B232" s="85"/>
      <c r="C232" s="84"/>
      <c r="D232" s="84"/>
      <c r="E232" s="84"/>
      <c r="F232" s="86"/>
      <c r="G232" s="87"/>
      <c r="H232" s="240"/>
      <c r="I232" s="85"/>
      <c r="J232" s="85"/>
      <c r="K232" s="85"/>
      <c r="L232" s="85"/>
      <c r="M232" s="85"/>
      <c r="N232" s="85"/>
      <c r="O232" s="85"/>
      <c r="P232" s="85"/>
      <c r="Q232" s="85"/>
      <c r="R232" s="85"/>
      <c r="S232" s="85"/>
      <c r="T232" s="85"/>
      <c r="U232" s="85"/>
      <c r="V232" s="85"/>
      <c r="W232" s="85"/>
      <c r="X232" s="85"/>
      <c r="Y232" s="85"/>
    </row>
    <row r="233" spans="1:25" ht="15.75" x14ac:dyDescent="0.25">
      <c r="A233" s="91"/>
      <c r="B233" s="85"/>
      <c r="C233" s="84"/>
      <c r="D233" s="84"/>
      <c r="E233" s="84"/>
      <c r="F233" s="86"/>
      <c r="G233" s="87"/>
      <c r="H233" s="240"/>
      <c r="I233" s="85"/>
      <c r="J233" s="85"/>
      <c r="K233" s="85"/>
      <c r="L233" s="85"/>
      <c r="M233" s="85"/>
      <c r="N233" s="85"/>
      <c r="O233" s="85"/>
      <c r="P233" s="85"/>
      <c r="Q233" s="85"/>
      <c r="R233" s="85"/>
      <c r="S233" s="85"/>
      <c r="T233" s="85"/>
      <c r="U233" s="85"/>
      <c r="V233" s="85"/>
      <c r="W233" s="85"/>
      <c r="X233" s="85"/>
      <c r="Y233" s="85"/>
    </row>
    <row r="234" spans="1:25" ht="15.75" x14ac:dyDescent="0.25">
      <c r="A234" s="91"/>
      <c r="B234" s="85"/>
      <c r="C234" s="84"/>
      <c r="D234" s="84"/>
      <c r="E234" s="84"/>
      <c r="F234" s="86"/>
      <c r="G234" s="87"/>
      <c r="H234" s="240"/>
      <c r="I234" s="85"/>
      <c r="J234" s="85"/>
      <c r="K234" s="85"/>
      <c r="L234" s="85"/>
      <c r="M234" s="85"/>
      <c r="N234" s="85"/>
      <c r="O234" s="85"/>
      <c r="P234" s="85"/>
      <c r="Q234" s="85"/>
      <c r="R234" s="85"/>
      <c r="S234" s="85"/>
      <c r="T234" s="85"/>
      <c r="U234" s="85"/>
      <c r="V234" s="85"/>
      <c r="W234" s="85"/>
      <c r="X234" s="85"/>
      <c r="Y234" s="85"/>
    </row>
    <row r="235" spans="1:25" ht="15.75" x14ac:dyDescent="0.25">
      <c r="A235" s="91"/>
      <c r="B235" s="85"/>
      <c r="C235" s="84"/>
      <c r="D235" s="84"/>
      <c r="E235" s="84"/>
      <c r="F235" s="86"/>
      <c r="G235" s="87"/>
      <c r="H235" s="240"/>
      <c r="I235" s="85"/>
      <c r="J235" s="85"/>
      <c r="K235" s="85"/>
      <c r="L235" s="85"/>
      <c r="M235" s="85"/>
      <c r="N235" s="85"/>
      <c r="O235" s="85"/>
      <c r="P235" s="85"/>
      <c r="Q235" s="85"/>
      <c r="R235" s="85"/>
      <c r="S235" s="85"/>
      <c r="T235" s="85"/>
      <c r="U235" s="85"/>
      <c r="V235" s="85"/>
      <c r="W235" s="85"/>
      <c r="X235" s="85"/>
      <c r="Y235" s="85"/>
    </row>
    <row r="236" spans="1:25" ht="15.75" x14ac:dyDescent="0.25">
      <c r="A236" s="91"/>
      <c r="B236" s="85"/>
      <c r="C236" s="84"/>
      <c r="D236" s="84"/>
      <c r="E236" s="84"/>
      <c r="F236" s="86"/>
      <c r="G236" s="87"/>
      <c r="H236" s="240"/>
      <c r="I236" s="85"/>
      <c r="J236" s="85"/>
      <c r="K236" s="85"/>
      <c r="L236" s="85"/>
      <c r="M236" s="85"/>
      <c r="N236" s="85"/>
      <c r="O236" s="85"/>
      <c r="P236" s="85"/>
      <c r="Q236" s="85"/>
      <c r="R236" s="85"/>
      <c r="S236" s="85"/>
      <c r="T236" s="85"/>
      <c r="U236" s="85"/>
      <c r="V236" s="85"/>
      <c r="W236" s="85"/>
      <c r="X236" s="85"/>
      <c r="Y236" s="85"/>
    </row>
    <row r="237" spans="1:25" ht="15.75" x14ac:dyDescent="0.25">
      <c r="A237" s="91"/>
      <c r="B237" s="85"/>
      <c r="C237" s="84"/>
      <c r="D237" s="84"/>
      <c r="E237" s="84"/>
      <c r="F237" s="86"/>
      <c r="G237" s="87"/>
      <c r="H237" s="240"/>
      <c r="I237" s="85"/>
      <c r="J237" s="85"/>
      <c r="K237" s="85"/>
      <c r="L237" s="85"/>
      <c r="M237" s="85"/>
      <c r="N237" s="85"/>
      <c r="O237" s="85"/>
      <c r="P237" s="85"/>
      <c r="Q237" s="85"/>
      <c r="R237" s="85"/>
      <c r="S237" s="85"/>
      <c r="T237" s="85"/>
      <c r="U237" s="85"/>
      <c r="V237" s="85"/>
      <c r="W237" s="85"/>
      <c r="X237" s="85"/>
      <c r="Y237" s="85"/>
    </row>
    <row r="238" spans="1:25" ht="15.75" x14ac:dyDescent="0.25">
      <c r="A238" s="91"/>
      <c r="B238" s="85"/>
      <c r="C238" s="84"/>
      <c r="D238" s="84"/>
      <c r="E238" s="84"/>
      <c r="F238" s="86"/>
      <c r="G238" s="87"/>
      <c r="H238" s="240"/>
      <c r="I238" s="85"/>
      <c r="J238" s="85"/>
      <c r="K238" s="85"/>
      <c r="L238" s="85"/>
      <c r="M238" s="85"/>
      <c r="N238" s="85"/>
      <c r="O238" s="85"/>
      <c r="P238" s="85"/>
      <c r="Q238" s="85"/>
      <c r="R238" s="85"/>
      <c r="S238" s="85"/>
      <c r="T238" s="85"/>
      <c r="U238" s="85"/>
      <c r="V238" s="85"/>
      <c r="W238" s="85"/>
      <c r="X238" s="85"/>
      <c r="Y238" s="85"/>
    </row>
    <row r="239" spans="1:25" ht="15.75" x14ac:dyDescent="0.25">
      <c r="A239" s="91"/>
      <c r="B239" s="85"/>
      <c r="C239" s="84"/>
      <c r="D239" s="84"/>
      <c r="E239" s="84"/>
      <c r="F239" s="86"/>
      <c r="G239" s="87"/>
      <c r="H239" s="240"/>
      <c r="I239" s="85"/>
      <c r="J239" s="85"/>
      <c r="K239" s="85"/>
      <c r="L239" s="85"/>
      <c r="M239" s="85"/>
      <c r="N239" s="85"/>
      <c r="O239" s="85"/>
      <c r="P239" s="85"/>
      <c r="Q239" s="85"/>
      <c r="R239" s="85"/>
      <c r="S239" s="85"/>
      <c r="T239" s="85"/>
      <c r="U239" s="85"/>
      <c r="V239" s="85"/>
      <c r="W239" s="85"/>
      <c r="X239" s="85"/>
      <c r="Y239" s="85"/>
    </row>
    <row r="240" spans="1:25" ht="15.75" x14ac:dyDescent="0.25">
      <c r="A240" s="91"/>
      <c r="B240" s="85"/>
      <c r="C240" s="84"/>
      <c r="D240" s="84"/>
      <c r="E240" s="84"/>
      <c r="F240" s="86"/>
      <c r="G240" s="87"/>
      <c r="H240" s="240"/>
      <c r="I240" s="85"/>
      <c r="J240" s="85"/>
      <c r="K240" s="85"/>
      <c r="L240" s="85"/>
      <c r="M240" s="85"/>
      <c r="N240" s="85"/>
      <c r="O240" s="85"/>
      <c r="P240" s="85"/>
      <c r="Q240" s="85"/>
      <c r="R240" s="85"/>
      <c r="S240" s="85"/>
      <c r="T240" s="85"/>
      <c r="U240" s="85"/>
      <c r="V240" s="85"/>
      <c r="W240" s="85"/>
      <c r="X240" s="85"/>
      <c r="Y240" s="85"/>
    </row>
    <row r="241" spans="1:25" ht="15.75" x14ac:dyDescent="0.25">
      <c r="A241" s="91"/>
      <c r="B241" s="85"/>
      <c r="C241" s="84"/>
      <c r="D241" s="84"/>
      <c r="E241" s="84"/>
      <c r="F241" s="86"/>
      <c r="G241" s="87"/>
      <c r="H241" s="240"/>
      <c r="I241" s="85"/>
      <c r="J241" s="85"/>
      <c r="K241" s="85"/>
      <c r="L241" s="85"/>
      <c r="M241" s="85"/>
      <c r="N241" s="85"/>
      <c r="O241" s="85"/>
      <c r="P241" s="85"/>
      <c r="Q241" s="85"/>
      <c r="R241" s="85"/>
      <c r="S241" s="85"/>
      <c r="T241" s="85"/>
      <c r="U241" s="85"/>
      <c r="V241" s="85"/>
      <c r="W241" s="85"/>
      <c r="X241" s="85"/>
      <c r="Y241" s="85"/>
    </row>
    <row r="242" spans="1:25" ht="15.75" x14ac:dyDescent="0.25">
      <c r="A242" s="91"/>
      <c r="B242" s="85"/>
      <c r="C242" s="84"/>
      <c r="D242" s="84"/>
      <c r="E242" s="84"/>
      <c r="F242" s="86"/>
      <c r="G242" s="87"/>
      <c r="H242" s="240"/>
      <c r="I242" s="85"/>
      <c r="J242" s="85"/>
      <c r="K242" s="85"/>
      <c r="L242" s="85"/>
      <c r="M242" s="85"/>
      <c r="N242" s="85"/>
      <c r="O242" s="85"/>
      <c r="P242" s="85"/>
      <c r="Q242" s="85"/>
      <c r="R242" s="85"/>
      <c r="S242" s="85"/>
      <c r="T242" s="85"/>
      <c r="U242" s="85"/>
      <c r="V242" s="85"/>
      <c r="W242" s="85"/>
      <c r="X242" s="85"/>
      <c r="Y242" s="85"/>
    </row>
    <row r="243" spans="1:25" ht="15.75" x14ac:dyDescent="0.25">
      <c r="A243" s="91"/>
      <c r="B243" s="85"/>
      <c r="C243" s="84"/>
      <c r="D243" s="84"/>
      <c r="E243" s="84"/>
      <c r="F243" s="86"/>
      <c r="G243" s="87"/>
      <c r="H243" s="240"/>
      <c r="I243" s="85"/>
      <c r="J243" s="85"/>
      <c r="K243" s="85"/>
      <c r="L243" s="85"/>
      <c r="M243" s="85"/>
      <c r="N243" s="85"/>
      <c r="O243" s="85"/>
      <c r="P243" s="85"/>
      <c r="Q243" s="85"/>
      <c r="R243" s="85"/>
      <c r="S243" s="85"/>
      <c r="T243" s="85"/>
      <c r="U243" s="85"/>
      <c r="V243" s="85"/>
      <c r="W243" s="85"/>
      <c r="X243" s="85"/>
      <c r="Y243" s="85"/>
    </row>
    <row r="244" spans="1:25" ht="15.75" x14ac:dyDescent="0.25">
      <c r="A244" s="91"/>
      <c r="B244" s="85"/>
      <c r="C244" s="84"/>
      <c r="D244" s="84"/>
      <c r="E244" s="84"/>
      <c r="F244" s="86"/>
      <c r="G244" s="87"/>
      <c r="H244" s="240"/>
      <c r="I244" s="85"/>
      <c r="J244" s="85"/>
      <c r="K244" s="85"/>
      <c r="L244" s="85"/>
      <c r="M244" s="85"/>
      <c r="N244" s="85"/>
      <c r="O244" s="85"/>
      <c r="P244" s="85"/>
      <c r="Q244" s="85"/>
      <c r="R244" s="85"/>
      <c r="S244" s="85"/>
      <c r="T244" s="85"/>
      <c r="U244" s="85"/>
      <c r="V244" s="85"/>
      <c r="W244" s="85"/>
      <c r="X244" s="85"/>
      <c r="Y244" s="85"/>
    </row>
    <row r="245" spans="1:25" ht="15.75" x14ac:dyDescent="0.25">
      <c r="A245" s="91"/>
      <c r="B245" s="85"/>
      <c r="C245" s="84"/>
      <c r="D245" s="84"/>
      <c r="E245" s="84"/>
      <c r="F245" s="86"/>
      <c r="G245" s="87"/>
      <c r="H245" s="240"/>
      <c r="I245" s="85"/>
      <c r="J245" s="85"/>
      <c r="K245" s="85"/>
      <c r="L245" s="85"/>
      <c r="M245" s="85"/>
      <c r="N245" s="85"/>
      <c r="O245" s="85"/>
      <c r="P245" s="85"/>
      <c r="Q245" s="85"/>
      <c r="R245" s="85"/>
      <c r="S245" s="85"/>
      <c r="T245" s="85"/>
      <c r="U245" s="85"/>
      <c r="V245" s="85"/>
      <c r="W245" s="85"/>
      <c r="X245" s="85"/>
      <c r="Y245" s="85"/>
    </row>
    <row r="246" spans="1:25" ht="15.75" x14ac:dyDescent="0.25">
      <c r="A246" s="91"/>
      <c r="B246" s="85"/>
      <c r="C246" s="84"/>
      <c r="D246" s="84"/>
      <c r="E246" s="84"/>
      <c r="F246" s="86"/>
      <c r="G246" s="87"/>
      <c r="H246" s="240"/>
      <c r="I246" s="85"/>
      <c r="J246" s="85"/>
      <c r="K246" s="85"/>
      <c r="L246" s="85"/>
      <c r="M246" s="85"/>
      <c r="N246" s="85"/>
      <c r="O246" s="85"/>
      <c r="P246" s="85"/>
      <c r="Q246" s="85"/>
      <c r="R246" s="85"/>
      <c r="S246" s="85"/>
      <c r="T246" s="85"/>
      <c r="U246" s="85"/>
      <c r="V246" s="85"/>
      <c r="W246" s="85"/>
      <c r="X246" s="85"/>
      <c r="Y246" s="85"/>
    </row>
    <row r="247" spans="1:25" ht="15.75" x14ac:dyDescent="0.25">
      <c r="A247" s="91"/>
      <c r="B247" s="85"/>
      <c r="C247" s="84"/>
      <c r="D247" s="84"/>
      <c r="E247" s="84"/>
      <c r="F247" s="86"/>
      <c r="G247" s="87"/>
      <c r="H247" s="240"/>
      <c r="I247" s="85"/>
      <c r="J247" s="85"/>
      <c r="K247" s="85"/>
      <c r="L247" s="85"/>
      <c r="M247" s="85"/>
      <c r="N247" s="85"/>
      <c r="O247" s="85"/>
      <c r="P247" s="85"/>
      <c r="Q247" s="85"/>
      <c r="R247" s="85"/>
      <c r="S247" s="85"/>
      <c r="T247" s="85"/>
      <c r="U247" s="85"/>
      <c r="V247" s="85"/>
      <c r="W247" s="85"/>
      <c r="X247" s="85"/>
      <c r="Y247" s="85"/>
    </row>
    <row r="248" spans="1:25" ht="15.75" x14ac:dyDescent="0.25">
      <c r="A248" s="91"/>
      <c r="B248" s="85"/>
      <c r="C248" s="84"/>
      <c r="D248" s="84"/>
      <c r="E248" s="84"/>
      <c r="F248" s="86"/>
      <c r="G248" s="87"/>
      <c r="H248" s="240"/>
      <c r="I248" s="85"/>
      <c r="J248" s="85"/>
      <c r="K248" s="85"/>
      <c r="L248" s="85"/>
      <c r="M248" s="85"/>
      <c r="N248" s="85"/>
      <c r="O248" s="85"/>
      <c r="P248" s="85"/>
      <c r="Q248" s="85"/>
      <c r="R248" s="85"/>
      <c r="S248" s="85"/>
      <c r="T248" s="85"/>
      <c r="U248" s="85"/>
      <c r="V248" s="85"/>
      <c r="W248" s="85"/>
      <c r="X248" s="85"/>
      <c r="Y248" s="85"/>
    </row>
    <row r="249" spans="1:25" ht="15.75" x14ac:dyDescent="0.25">
      <c r="A249" s="91"/>
      <c r="B249" s="85"/>
      <c r="C249" s="84"/>
      <c r="D249" s="84"/>
      <c r="E249" s="84"/>
      <c r="F249" s="86"/>
      <c r="G249" s="87"/>
      <c r="H249" s="240"/>
      <c r="I249" s="85"/>
      <c r="J249" s="85"/>
      <c r="K249" s="85"/>
      <c r="L249" s="85"/>
      <c r="M249" s="85"/>
      <c r="N249" s="85"/>
      <c r="O249" s="85"/>
      <c r="P249" s="85"/>
      <c r="Q249" s="85"/>
      <c r="R249" s="85"/>
      <c r="S249" s="85"/>
      <c r="T249" s="85"/>
      <c r="U249" s="85"/>
      <c r="V249" s="85"/>
      <c r="W249" s="85"/>
      <c r="X249" s="85"/>
      <c r="Y249" s="85"/>
    </row>
    <row r="250" spans="1:25" ht="15.75" x14ac:dyDescent="0.25">
      <c r="A250" s="91"/>
      <c r="B250" s="85"/>
      <c r="C250" s="84"/>
      <c r="D250" s="84"/>
      <c r="E250" s="84"/>
      <c r="F250" s="86"/>
      <c r="G250" s="87"/>
      <c r="H250" s="240"/>
      <c r="I250" s="85"/>
      <c r="J250" s="85"/>
      <c r="K250" s="85"/>
      <c r="L250" s="85"/>
      <c r="M250" s="85"/>
      <c r="N250" s="85"/>
      <c r="O250" s="85"/>
      <c r="P250" s="85"/>
      <c r="Q250" s="85"/>
      <c r="R250" s="85"/>
      <c r="S250" s="85"/>
      <c r="T250" s="85"/>
      <c r="U250" s="85"/>
      <c r="V250" s="85"/>
      <c r="W250" s="85"/>
      <c r="X250" s="85"/>
      <c r="Y250" s="85"/>
    </row>
    <row r="251" spans="1:25" ht="15.75" x14ac:dyDescent="0.25">
      <c r="A251" s="91"/>
      <c r="B251" s="85"/>
      <c r="C251" s="84"/>
      <c r="D251" s="84"/>
      <c r="E251" s="84"/>
      <c r="F251" s="86"/>
      <c r="G251" s="87"/>
      <c r="H251" s="240"/>
      <c r="I251" s="85"/>
      <c r="J251" s="85"/>
      <c r="K251" s="85"/>
      <c r="L251" s="85"/>
      <c r="M251" s="85"/>
      <c r="N251" s="85"/>
      <c r="O251" s="85"/>
      <c r="P251" s="85"/>
      <c r="Q251" s="85"/>
      <c r="R251" s="85"/>
      <c r="S251" s="85"/>
      <c r="T251" s="85"/>
      <c r="U251" s="85"/>
      <c r="V251" s="85"/>
      <c r="W251" s="85"/>
      <c r="X251" s="85"/>
      <c r="Y251" s="85"/>
    </row>
    <row r="252" spans="1:25" ht="15.75" x14ac:dyDescent="0.25">
      <c r="A252" s="91"/>
      <c r="B252" s="85"/>
      <c r="C252" s="84"/>
      <c r="D252" s="84"/>
      <c r="E252" s="84"/>
      <c r="F252" s="86"/>
      <c r="G252" s="87"/>
      <c r="H252" s="240"/>
      <c r="I252" s="85"/>
      <c r="J252" s="85"/>
      <c r="K252" s="85"/>
      <c r="L252" s="85"/>
      <c r="M252" s="85"/>
      <c r="N252" s="85"/>
      <c r="O252" s="85"/>
      <c r="P252" s="85"/>
      <c r="Q252" s="85"/>
      <c r="R252" s="85"/>
      <c r="S252" s="85"/>
      <c r="T252" s="85"/>
      <c r="U252" s="85"/>
      <c r="V252" s="85"/>
      <c r="W252" s="85"/>
      <c r="X252" s="85"/>
      <c r="Y252" s="85"/>
    </row>
    <row r="253" spans="1:25" ht="15.75" x14ac:dyDescent="0.25">
      <c r="A253" s="91"/>
      <c r="B253" s="85"/>
      <c r="C253" s="84"/>
      <c r="D253" s="84"/>
      <c r="E253" s="84"/>
      <c r="F253" s="86"/>
      <c r="G253" s="87"/>
      <c r="H253" s="240"/>
      <c r="I253" s="85"/>
      <c r="J253" s="85"/>
      <c r="K253" s="85"/>
      <c r="L253" s="85"/>
      <c r="M253" s="85"/>
      <c r="N253" s="85"/>
      <c r="O253" s="85"/>
      <c r="P253" s="85"/>
      <c r="Q253" s="85"/>
      <c r="R253" s="85"/>
      <c r="S253" s="85"/>
      <c r="T253" s="85"/>
      <c r="U253" s="85"/>
      <c r="V253" s="85"/>
      <c r="W253" s="85"/>
      <c r="X253" s="85"/>
      <c r="Y253" s="85"/>
    </row>
    <row r="254" spans="1:25" ht="15.75" x14ac:dyDescent="0.25">
      <c r="A254" s="91"/>
      <c r="B254" s="85"/>
      <c r="C254" s="84"/>
      <c r="D254" s="84"/>
      <c r="E254" s="84"/>
      <c r="F254" s="86"/>
      <c r="G254" s="87"/>
      <c r="H254" s="240"/>
      <c r="I254" s="85"/>
      <c r="J254" s="85"/>
      <c r="K254" s="85"/>
      <c r="L254" s="85"/>
      <c r="M254" s="85"/>
      <c r="N254" s="85"/>
      <c r="O254" s="85"/>
      <c r="P254" s="85"/>
      <c r="Q254" s="85"/>
      <c r="R254" s="85"/>
      <c r="S254" s="85"/>
      <c r="T254" s="85"/>
      <c r="U254" s="85"/>
      <c r="V254" s="85"/>
      <c r="W254" s="85"/>
      <c r="X254" s="85"/>
      <c r="Y254" s="85"/>
    </row>
    <row r="255" spans="1:25" ht="15.75" x14ac:dyDescent="0.25">
      <c r="A255" s="91"/>
      <c r="B255" s="85"/>
      <c r="C255" s="84"/>
      <c r="D255" s="84"/>
      <c r="E255" s="84"/>
      <c r="F255" s="86"/>
      <c r="G255" s="87"/>
      <c r="H255" s="240"/>
      <c r="I255" s="85"/>
      <c r="J255" s="85"/>
      <c r="K255" s="85"/>
      <c r="L255" s="85"/>
      <c r="M255" s="85"/>
      <c r="N255" s="85"/>
      <c r="O255" s="85"/>
      <c r="P255" s="85"/>
      <c r="Q255" s="85"/>
      <c r="R255" s="85"/>
      <c r="S255" s="85"/>
      <c r="T255" s="85"/>
      <c r="U255" s="85"/>
      <c r="V255" s="85"/>
      <c r="W255" s="85"/>
      <c r="X255" s="85"/>
      <c r="Y255" s="85"/>
    </row>
    <row r="256" spans="1:25" ht="15.75" x14ac:dyDescent="0.25">
      <c r="A256" s="91"/>
      <c r="B256" s="85"/>
      <c r="C256" s="84"/>
      <c r="D256" s="84"/>
      <c r="E256" s="84"/>
      <c r="F256" s="86"/>
      <c r="G256" s="87"/>
      <c r="H256" s="240"/>
      <c r="I256" s="85"/>
      <c r="J256" s="85"/>
      <c r="K256" s="85"/>
      <c r="L256" s="85"/>
      <c r="M256" s="85"/>
      <c r="N256" s="85"/>
      <c r="O256" s="85"/>
      <c r="P256" s="85"/>
      <c r="Q256" s="85"/>
      <c r="R256" s="85"/>
      <c r="S256" s="85"/>
      <c r="T256" s="85"/>
      <c r="U256" s="85"/>
      <c r="V256" s="85"/>
      <c r="W256" s="85"/>
      <c r="X256" s="85"/>
      <c r="Y256" s="85"/>
    </row>
    <row r="257" spans="1:25" ht="15.75" x14ac:dyDescent="0.25">
      <c r="A257" s="91"/>
      <c r="B257" s="85"/>
      <c r="C257" s="84"/>
      <c r="D257" s="84"/>
      <c r="E257" s="84"/>
      <c r="F257" s="86"/>
      <c r="G257" s="87"/>
      <c r="H257" s="240"/>
      <c r="I257" s="85"/>
      <c r="J257" s="85"/>
      <c r="K257" s="85"/>
      <c r="L257" s="85"/>
      <c r="M257" s="85"/>
      <c r="N257" s="85"/>
      <c r="O257" s="85"/>
      <c r="P257" s="85"/>
      <c r="Q257" s="85"/>
      <c r="R257" s="85"/>
      <c r="S257" s="85"/>
      <c r="T257" s="85"/>
      <c r="U257" s="85"/>
      <c r="V257" s="85"/>
      <c r="W257" s="85"/>
      <c r="X257" s="85"/>
      <c r="Y257" s="85"/>
    </row>
    <row r="258" spans="1:25" ht="15.75" x14ac:dyDescent="0.25">
      <c r="A258" s="91"/>
      <c r="B258" s="85"/>
      <c r="C258" s="84"/>
      <c r="D258" s="84"/>
      <c r="E258" s="84"/>
      <c r="F258" s="86"/>
      <c r="G258" s="87"/>
      <c r="H258" s="240"/>
      <c r="I258" s="85"/>
      <c r="J258" s="85"/>
      <c r="K258" s="85"/>
      <c r="L258" s="85"/>
      <c r="M258" s="85"/>
      <c r="N258" s="85"/>
      <c r="O258" s="85"/>
      <c r="P258" s="85"/>
      <c r="Q258" s="85"/>
      <c r="R258" s="85"/>
      <c r="S258" s="85"/>
      <c r="T258" s="85"/>
      <c r="U258" s="85"/>
      <c r="V258" s="85"/>
      <c r="W258" s="85"/>
      <c r="X258" s="85"/>
      <c r="Y258" s="85"/>
    </row>
    <row r="259" spans="1:25" ht="15.75" x14ac:dyDescent="0.25">
      <c r="A259" s="91"/>
      <c r="B259" s="85"/>
      <c r="C259" s="84"/>
      <c r="D259" s="84"/>
      <c r="E259" s="84"/>
      <c r="F259" s="86"/>
      <c r="G259" s="87"/>
      <c r="H259" s="240"/>
      <c r="I259" s="85"/>
      <c r="J259" s="85"/>
      <c r="K259" s="85"/>
      <c r="L259" s="85"/>
      <c r="M259" s="85"/>
      <c r="N259" s="85"/>
      <c r="O259" s="85"/>
      <c r="P259" s="85"/>
      <c r="Q259" s="85"/>
      <c r="R259" s="85"/>
      <c r="S259" s="85"/>
      <c r="T259" s="85"/>
      <c r="U259" s="85"/>
      <c r="V259" s="85"/>
      <c r="W259" s="85"/>
      <c r="X259" s="85"/>
      <c r="Y259" s="85"/>
    </row>
    <row r="260" spans="1:25" ht="15.75" x14ac:dyDescent="0.25">
      <c r="A260" s="91"/>
      <c r="B260" s="85"/>
      <c r="C260" s="84"/>
      <c r="D260" s="84"/>
      <c r="E260" s="84"/>
      <c r="F260" s="86"/>
      <c r="G260" s="87"/>
      <c r="H260" s="240"/>
      <c r="I260" s="85"/>
      <c r="J260" s="85"/>
      <c r="K260" s="85"/>
      <c r="L260" s="85"/>
      <c r="M260" s="85"/>
      <c r="N260" s="85"/>
      <c r="O260" s="85"/>
      <c r="P260" s="85"/>
      <c r="Q260" s="85"/>
      <c r="R260" s="85"/>
      <c r="S260" s="85"/>
      <c r="T260" s="85"/>
      <c r="U260" s="85"/>
      <c r="V260" s="85"/>
      <c r="W260" s="85"/>
      <c r="X260" s="85"/>
      <c r="Y260" s="85"/>
    </row>
    <row r="261" spans="1:25" ht="15.75" x14ac:dyDescent="0.25">
      <c r="A261" s="91"/>
      <c r="B261" s="85"/>
      <c r="C261" s="84"/>
      <c r="D261" s="84"/>
      <c r="E261" s="84"/>
      <c r="F261" s="86"/>
      <c r="G261" s="87"/>
      <c r="H261" s="240"/>
      <c r="I261" s="85"/>
      <c r="J261" s="85"/>
      <c r="K261" s="85"/>
      <c r="L261" s="85"/>
      <c r="M261" s="85"/>
      <c r="N261" s="85"/>
      <c r="O261" s="85"/>
      <c r="P261" s="85"/>
      <c r="Q261" s="85"/>
      <c r="R261" s="85"/>
      <c r="S261" s="85"/>
      <c r="T261" s="85"/>
      <c r="U261" s="85"/>
      <c r="V261" s="85"/>
      <c r="W261" s="85"/>
      <c r="X261" s="85"/>
      <c r="Y261" s="85"/>
    </row>
    <row r="262" spans="1:25" ht="15.75" x14ac:dyDescent="0.25">
      <c r="A262" s="91"/>
      <c r="B262" s="85"/>
      <c r="C262" s="84"/>
      <c r="D262" s="84"/>
      <c r="E262" s="84"/>
      <c r="F262" s="86"/>
      <c r="G262" s="87"/>
      <c r="H262" s="240"/>
      <c r="I262" s="85"/>
      <c r="J262" s="85"/>
      <c r="K262" s="85"/>
      <c r="L262" s="85"/>
      <c r="M262" s="85"/>
      <c r="N262" s="85"/>
      <c r="O262" s="85"/>
      <c r="P262" s="85"/>
      <c r="Q262" s="85"/>
      <c r="R262" s="85"/>
      <c r="S262" s="85"/>
      <c r="T262" s="85"/>
      <c r="U262" s="85"/>
      <c r="V262" s="85"/>
      <c r="W262" s="85"/>
      <c r="X262" s="85"/>
      <c r="Y262" s="85"/>
    </row>
    <row r="263" spans="1:25" ht="15.75" x14ac:dyDescent="0.25">
      <c r="A263" s="91"/>
      <c r="B263" s="85"/>
      <c r="C263" s="84"/>
      <c r="D263" s="84"/>
      <c r="E263" s="84"/>
      <c r="F263" s="86"/>
      <c r="G263" s="87"/>
      <c r="H263" s="240"/>
      <c r="I263" s="85"/>
      <c r="J263" s="85"/>
      <c r="K263" s="85"/>
      <c r="L263" s="85"/>
      <c r="M263" s="85"/>
      <c r="N263" s="85"/>
      <c r="O263" s="85"/>
      <c r="P263" s="85"/>
      <c r="Q263" s="85"/>
      <c r="R263" s="85"/>
      <c r="S263" s="85"/>
      <c r="T263" s="85"/>
      <c r="U263" s="85"/>
      <c r="V263" s="85"/>
      <c r="W263" s="85"/>
      <c r="X263" s="85"/>
      <c r="Y263" s="85"/>
    </row>
    <row r="264" spans="1:25" ht="15.75" x14ac:dyDescent="0.25">
      <c r="A264" s="91"/>
      <c r="B264" s="85"/>
      <c r="C264" s="84"/>
      <c r="D264" s="84"/>
      <c r="E264" s="84"/>
      <c r="F264" s="86"/>
      <c r="G264" s="87"/>
      <c r="H264" s="240"/>
      <c r="I264" s="85"/>
      <c r="J264" s="85"/>
      <c r="K264" s="85"/>
      <c r="L264" s="85"/>
      <c r="M264" s="85"/>
      <c r="N264" s="85"/>
      <c r="O264" s="85"/>
      <c r="P264" s="85"/>
      <c r="Q264" s="85"/>
      <c r="R264" s="85"/>
      <c r="S264" s="85"/>
      <c r="T264" s="85"/>
      <c r="U264" s="85"/>
      <c r="V264" s="85"/>
      <c r="W264" s="85"/>
      <c r="X264" s="85"/>
      <c r="Y264" s="85"/>
    </row>
    <row r="265" spans="1:25" ht="15.75" x14ac:dyDescent="0.25">
      <c r="A265" s="91"/>
      <c r="B265" s="85"/>
      <c r="C265" s="84"/>
      <c r="D265" s="84"/>
      <c r="E265" s="84"/>
      <c r="F265" s="86"/>
      <c r="G265" s="87"/>
      <c r="H265" s="240"/>
      <c r="I265" s="85"/>
      <c r="J265" s="85"/>
      <c r="K265" s="85"/>
      <c r="L265" s="85"/>
      <c r="M265" s="85"/>
      <c r="N265" s="85"/>
      <c r="O265" s="85"/>
      <c r="P265" s="85"/>
      <c r="Q265" s="85"/>
      <c r="R265" s="85"/>
      <c r="S265" s="85"/>
      <c r="T265" s="85"/>
      <c r="U265" s="85"/>
      <c r="V265" s="85"/>
      <c r="W265" s="85"/>
      <c r="X265" s="85"/>
      <c r="Y265" s="85"/>
    </row>
    <row r="266" spans="1:25" ht="15.75" x14ac:dyDescent="0.25">
      <c r="A266" s="91"/>
      <c r="B266" s="85"/>
      <c r="C266" s="84"/>
      <c r="D266" s="84"/>
      <c r="E266" s="84"/>
      <c r="F266" s="86"/>
      <c r="G266" s="87"/>
      <c r="H266" s="240"/>
      <c r="I266" s="85"/>
      <c r="J266" s="85"/>
      <c r="K266" s="85"/>
      <c r="L266" s="85"/>
      <c r="M266" s="85"/>
      <c r="N266" s="85"/>
      <c r="O266" s="85"/>
      <c r="P266" s="85"/>
      <c r="Q266" s="85"/>
      <c r="R266" s="85"/>
      <c r="S266" s="85"/>
      <c r="T266" s="85"/>
      <c r="U266" s="85"/>
      <c r="V266" s="85"/>
      <c r="W266" s="85"/>
      <c r="X266" s="85"/>
      <c r="Y266" s="85"/>
    </row>
    <row r="267" spans="1:25" ht="15.75" x14ac:dyDescent="0.25">
      <c r="A267" s="91"/>
      <c r="B267" s="85"/>
      <c r="C267" s="84"/>
      <c r="D267" s="84"/>
      <c r="E267" s="84"/>
      <c r="F267" s="86"/>
      <c r="G267" s="87"/>
      <c r="H267" s="240"/>
      <c r="I267" s="85"/>
      <c r="J267" s="85"/>
      <c r="K267" s="85"/>
      <c r="L267" s="85"/>
      <c r="M267" s="85"/>
      <c r="N267" s="85"/>
      <c r="O267" s="85"/>
      <c r="P267" s="85"/>
      <c r="Q267" s="85"/>
      <c r="R267" s="85"/>
      <c r="S267" s="85"/>
      <c r="T267" s="85"/>
      <c r="U267" s="85"/>
      <c r="V267" s="85"/>
      <c r="W267" s="85"/>
      <c r="X267" s="85"/>
      <c r="Y267" s="85"/>
    </row>
    <row r="268" spans="1:25" ht="15.75" x14ac:dyDescent="0.25">
      <c r="A268" s="91"/>
      <c r="B268" s="85"/>
      <c r="C268" s="84"/>
      <c r="D268" s="84"/>
      <c r="E268" s="84"/>
      <c r="F268" s="86"/>
      <c r="G268" s="87"/>
      <c r="H268" s="240"/>
      <c r="I268" s="85"/>
      <c r="J268" s="85"/>
      <c r="K268" s="85"/>
      <c r="L268" s="85"/>
      <c r="M268" s="85"/>
      <c r="N268" s="85"/>
      <c r="O268" s="85"/>
      <c r="P268" s="85"/>
      <c r="Q268" s="85"/>
      <c r="R268" s="85"/>
      <c r="S268" s="85"/>
      <c r="T268" s="85"/>
      <c r="U268" s="85"/>
      <c r="V268" s="85"/>
      <c r="W268" s="85"/>
      <c r="X268" s="85"/>
      <c r="Y268" s="85"/>
    </row>
    <row r="269" spans="1:25" ht="15.75" x14ac:dyDescent="0.25">
      <c r="A269" s="91"/>
      <c r="B269" s="85"/>
      <c r="C269" s="84"/>
      <c r="D269" s="84"/>
      <c r="E269" s="84"/>
      <c r="F269" s="86"/>
      <c r="G269" s="87"/>
      <c r="H269" s="240"/>
      <c r="I269" s="85"/>
      <c r="J269" s="85"/>
      <c r="K269" s="85"/>
      <c r="L269" s="85"/>
      <c r="M269" s="85"/>
      <c r="N269" s="85"/>
      <c r="O269" s="85"/>
      <c r="P269" s="85"/>
      <c r="Q269" s="85"/>
      <c r="R269" s="85"/>
      <c r="S269" s="85"/>
      <c r="T269" s="85"/>
      <c r="U269" s="85"/>
      <c r="V269" s="85"/>
      <c r="W269" s="85"/>
      <c r="X269" s="85"/>
      <c r="Y269" s="85"/>
    </row>
    <row r="270" spans="1:25" ht="15.75" x14ac:dyDescent="0.25">
      <c r="A270" s="91"/>
      <c r="B270" s="85"/>
      <c r="C270" s="84"/>
      <c r="D270" s="84"/>
      <c r="E270" s="84"/>
      <c r="F270" s="86"/>
      <c r="G270" s="87"/>
      <c r="H270" s="240"/>
      <c r="I270" s="85"/>
      <c r="J270" s="85"/>
      <c r="K270" s="85"/>
      <c r="L270" s="85"/>
      <c r="M270" s="85"/>
      <c r="N270" s="85"/>
      <c r="O270" s="85"/>
      <c r="P270" s="85"/>
      <c r="Q270" s="85"/>
      <c r="R270" s="85"/>
      <c r="S270" s="85"/>
      <c r="T270" s="85"/>
      <c r="U270" s="85"/>
      <c r="V270" s="85"/>
      <c r="W270" s="85"/>
      <c r="X270" s="85"/>
      <c r="Y270" s="85"/>
    </row>
    <row r="271" spans="1:25" ht="15.75" x14ac:dyDescent="0.25">
      <c r="A271" s="91"/>
      <c r="B271" s="85"/>
      <c r="C271" s="84"/>
      <c r="D271" s="84"/>
      <c r="E271" s="84"/>
      <c r="F271" s="86"/>
      <c r="G271" s="87"/>
      <c r="H271" s="240"/>
      <c r="I271" s="85"/>
      <c r="J271" s="85"/>
      <c r="K271" s="85"/>
      <c r="L271" s="85"/>
      <c r="M271" s="85"/>
      <c r="N271" s="85"/>
      <c r="O271" s="85"/>
      <c r="P271" s="85"/>
      <c r="Q271" s="85"/>
      <c r="R271" s="85"/>
      <c r="S271" s="85"/>
      <c r="T271" s="85"/>
      <c r="U271" s="85"/>
      <c r="V271" s="85"/>
      <c r="W271" s="85"/>
      <c r="X271" s="85"/>
      <c r="Y271" s="85"/>
    </row>
    <row r="272" spans="1:25" ht="15.75" x14ac:dyDescent="0.25">
      <c r="A272" s="91"/>
      <c r="B272" s="85"/>
      <c r="C272" s="84"/>
      <c r="D272" s="84"/>
      <c r="E272" s="84"/>
      <c r="F272" s="86"/>
      <c r="G272" s="87"/>
      <c r="H272" s="240"/>
      <c r="I272" s="85"/>
      <c r="J272" s="85"/>
      <c r="K272" s="85"/>
      <c r="L272" s="85"/>
      <c r="M272" s="85"/>
      <c r="N272" s="85"/>
      <c r="O272" s="85"/>
      <c r="P272" s="85"/>
      <c r="Q272" s="85"/>
      <c r="R272" s="85"/>
      <c r="S272" s="85"/>
      <c r="T272" s="85"/>
      <c r="U272" s="85"/>
      <c r="V272" s="85"/>
      <c r="W272" s="85"/>
      <c r="X272" s="85"/>
      <c r="Y272" s="85"/>
    </row>
    <row r="273" spans="1:25" ht="15.75" x14ac:dyDescent="0.25">
      <c r="A273" s="91"/>
      <c r="B273" s="85"/>
      <c r="C273" s="84"/>
      <c r="D273" s="84"/>
      <c r="E273" s="84"/>
      <c r="F273" s="86"/>
      <c r="G273" s="87"/>
      <c r="H273" s="240"/>
      <c r="I273" s="85"/>
      <c r="J273" s="85"/>
      <c r="K273" s="85"/>
      <c r="L273" s="85"/>
      <c r="M273" s="85"/>
      <c r="N273" s="85"/>
      <c r="O273" s="85"/>
      <c r="P273" s="85"/>
      <c r="Q273" s="85"/>
      <c r="R273" s="85"/>
      <c r="S273" s="85"/>
      <c r="T273" s="85"/>
      <c r="U273" s="85"/>
      <c r="V273" s="85"/>
      <c r="W273" s="85"/>
      <c r="X273" s="85"/>
      <c r="Y273" s="85"/>
    </row>
    <row r="274" spans="1:25" ht="15.75" x14ac:dyDescent="0.25">
      <c r="A274" s="91"/>
      <c r="B274" s="85"/>
      <c r="C274" s="84"/>
      <c r="D274" s="84"/>
      <c r="E274" s="84"/>
      <c r="F274" s="86"/>
      <c r="G274" s="87"/>
      <c r="H274" s="240"/>
      <c r="I274" s="85"/>
      <c r="J274" s="85"/>
      <c r="K274" s="85"/>
      <c r="L274" s="85"/>
      <c r="M274" s="85"/>
      <c r="N274" s="85"/>
      <c r="O274" s="85"/>
      <c r="P274" s="85"/>
      <c r="Q274" s="85"/>
      <c r="R274" s="85"/>
      <c r="S274" s="85"/>
      <c r="T274" s="85"/>
      <c r="U274" s="85"/>
      <c r="V274" s="85"/>
      <c r="W274" s="85"/>
      <c r="X274" s="85"/>
      <c r="Y274" s="85"/>
    </row>
    <row r="275" spans="1:25" ht="15.75" x14ac:dyDescent="0.25">
      <c r="A275" s="91"/>
      <c r="B275" s="85"/>
      <c r="C275" s="84"/>
      <c r="D275" s="84"/>
      <c r="E275" s="84"/>
      <c r="F275" s="86"/>
      <c r="G275" s="87"/>
      <c r="H275" s="240"/>
      <c r="I275" s="85"/>
      <c r="J275" s="85"/>
      <c r="K275" s="85"/>
      <c r="L275" s="85"/>
      <c r="M275" s="85"/>
      <c r="N275" s="85"/>
      <c r="O275" s="85"/>
      <c r="P275" s="85"/>
      <c r="Q275" s="85"/>
      <c r="R275" s="85"/>
      <c r="S275" s="85"/>
      <c r="T275" s="85"/>
      <c r="U275" s="85"/>
      <c r="V275" s="85"/>
      <c r="W275" s="85"/>
      <c r="X275" s="85"/>
      <c r="Y275" s="85"/>
    </row>
    <row r="276" spans="1:25" ht="15.75" x14ac:dyDescent="0.25">
      <c r="A276" s="91"/>
      <c r="B276" s="85"/>
      <c r="C276" s="84"/>
      <c r="D276" s="84"/>
      <c r="E276" s="84"/>
      <c r="F276" s="86"/>
      <c r="G276" s="87"/>
      <c r="H276" s="240"/>
      <c r="I276" s="85"/>
      <c r="J276" s="85"/>
      <c r="K276" s="85"/>
      <c r="L276" s="85"/>
      <c r="M276" s="85"/>
      <c r="N276" s="85"/>
      <c r="O276" s="85"/>
      <c r="P276" s="85"/>
      <c r="Q276" s="85"/>
      <c r="R276" s="85"/>
      <c r="S276" s="85"/>
      <c r="T276" s="85"/>
      <c r="U276" s="85"/>
      <c r="V276" s="85"/>
      <c r="W276" s="85"/>
      <c r="X276" s="85"/>
      <c r="Y276" s="85"/>
    </row>
    <row r="277" spans="1:25" ht="15.75" x14ac:dyDescent="0.25">
      <c r="A277" s="91"/>
      <c r="B277" s="85"/>
      <c r="C277" s="84"/>
      <c r="D277" s="84"/>
      <c r="E277" s="84"/>
      <c r="F277" s="86"/>
      <c r="G277" s="87"/>
      <c r="H277" s="240"/>
      <c r="I277" s="85"/>
      <c r="J277" s="85"/>
      <c r="K277" s="85"/>
      <c r="L277" s="85"/>
      <c r="M277" s="85"/>
      <c r="N277" s="85"/>
      <c r="O277" s="85"/>
      <c r="P277" s="85"/>
      <c r="Q277" s="85"/>
      <c r="R277" s="85"/>
      <c r="S277" s="85"/>
      <c r="T277" s="85"/>
      <c r="U277" s="85"/>
      <c r="V277" s="85"/>
      <c r="W277" s="85"/>
      <c r="X277" s="85"/>
      <c r="Y277" s="85"/>
    </row>
    <row r="278" spans="1:25" ht="15.75" x14ac:dyDescent="0.25">
      <c r="A278" s="91"/>
      <c r="B278" s="85"/>
      <c r="C278" s="84"/>
      <c r="D278" s="84"/>
      <c r="E278" s="84"/>
      <c r="F278" s="86"/>
      <c r="G278" s="87"/>
      <c r="H278" s="240"/>
      <c r="I278" s="85"/>
      <c r="J278" s="85"/>
      <c r="K278" s="85"/>
      <c r="L278" s="85"/>
      <c r="M278" s="85"/>
      <c r="N278" s="85"/>
      <c r="O278" s="85"/>
      <c r="P278" s="85"/>
      <c r="Q278" s="85"/>
      <c r="R278" s="85"/>
      <c r="S278" s="85"/>
      <c r="T278" s="85"/>
      <c r="U278" s="85"/>
      <c r="V278" s="85"/>
      <c r="W278" s="85"/>
      <c r="X278" s="85"/>
      <c r="Y278" s="85"/>
    </row>
    <row r="279" spans="1:25" ht="15.75" x14ac:dyDescent="0.25">
      <c r="A279" s="91"/>
      <c r="B279" s="85"/>
      <c r="C279" s="84"/>
      <c r="D279" s="84"/>
      <c r="E279" s="84"/>
      <c r="F279" s="86"/>
      <c r="G279" s="87"/>
      <c r="H279" s="240"/>
      <c r="I279" s="85"/>
      <c r="J279" s="85"/>
      <c r="K279" s="85"/>
      <c r="L279" s="85"/>
      <c r="M279" s="85"/>
      <c r="N279" s="85"/>
      <c r="O279" s="85"/>
      <c r="P279" s="85"/>
      <c r="Q279" s="85"/>
      <c r="R279" s="85"/>
      <c r="S279" s="85"/>
      <c r="T279" s="85"/>
      <c r="U279" s="85"/>
      <c r="V279" s="85"/>
      <c r="W279" s="85"/>
      <c r="X279" s="85"/>
      <c r="Y279" s="85"/>
    </row>
    <row r="280" spans="1:25" ht="15.75" x14ac:dyDescent="0.25">
      <c r="A280" s="91"/>
      <c r="B280" s="85"/>
      <c r="C280" s="84"/>
      <c r="D280" s="84"/>
      <c r="E280" s="84"/>
      <c r="F280" s="86"/>
      <c r="G280" s="87"/>
      <c r="H280" s="240"/>
      <c r="I280" s="85"/>
      <c r="J280" s="85"/>
      <c r="K280" s="85"/>
      <c r="L280" s="85"/>
      <c r="M280" s="85"/>
      <c r="N280" s="85"/>
      <c r="O280" s="85"/>
      <c r="P280" s="85"/>
      <c r="Q280" s="85"/>
      <c r="R280" s="85"/>
      <c r="S280" s="85"/>
      <c r="T280" s="85"/>
      <c r="U280" s="85"/>
      <c r="V280" s="85"/>
      <c r="W280" s="85"/>
      <c r="X280" s="85"/>
      <c r="Y280" s="85"/>
    </row>
    <row r="281" spans="1:25" ht="15.75" x14ac:dyDescent="0.25">
      <c r="A281" s="91"/>
      <c r="B281" s="85"/>
      <c r="C281" s="84"/>
      <c r="D281" s="84"/>
      <c r="E281" s="84"/>
      <c r="F281" s="86"/>
      <c r="G281" s="87"/>
      <c r="H281" s="240"/>
      <c r="I281" s="85"/>
      <c r="J281" s="85"/>
      <c r="K281" s="85"/>
      <c r="L281" s="85"/>
      <c r="M281" s="85"/>
      <c r="N281" s="85"/>
      <c r="O281" s="85"/>
      <c r="P281" s="85"/>
      <c r="Q281" s="85"/>
      <c r="R281" s="85"/>
      <c r="S281" s="85"/>
      <c r="T281" s="85"/>
      <c r="U281" s="85"/>
      <c r="V281" s="85"/>
      <c r="W281" s="85"/>
      <c r="X281" s="85"/>
      <c r="Y281" s="85"/>
    </row>
    <row r="282" spans="1:25" ht="15.75" x14ac:dyDescent="0.25">
      <c r="A282" s="91"/>
      <c r="B282" s="85"/>
      <c r="C282" s="84"/>
      <c r="D282" s="84"/>
      <c r="E282" s="84"/>
      <c r="F282" s="86"/>
      <c r="G282" s="87"/>
      <c r="H282" s="240"/>
      <c r="I282" s="85"/>
      <c r="J282" s="85"/>
      <c r="K282" s="85"/>
      <c r="L282" s="85"/>
      <c r="M282" s="85"/>
      <c r="N282" s="85"/>
      <c r="O282" s="85"/>
      <c r="P282" s="85"/>
      <c r="Q282" s="85"/>
      <c r="R282" s="85"/>
      <c r="S282" s="85"/>
      <c r="T282" s="85"/>
      <c r="U282" s="85"/>
      <c r="V282" s="85"/>
      <c r="W282" s="85"/>
      <c r="X282" s="85"/>
      <c r="Y282" s="85"/>
    </row>
    <row r="283" spans="1:25" ht="15.75" x14ac:dyDescent="0.25">
      <c r="A283" s="91"/>
      <c r="B283" s="85"/>
      <c r="C283" s="84"/>
      <c r="D283" s="84"/>
      <c r="E283" s="84"/>
      <c r="F283" s="86"/>
      <c r="G283" s="87"/>
      <c r="H283" s="240"/>
      <c r="I283" s="85"/>
      <c r="J283" s="85"/>
      <c r="K283" s="85"/>
      <c r="L283" s="85"/>
      <c r="M283" s="85"/>
      <c r="N283" s="85"/>
      <c r="O283" s="85"/>
      <c r="P283" s="85"/>
      <c r="Q283" s="85"/>
      <c r="R283" s="85"/>
      <c r="S283" s="85"/>
      <c r="T283" s="85"/>
      <c r="U283" s="85"/>
      <c r="V283" s="85"/>
      <c r="W283" s="85"/>
      <c r="X283" s="85"/>
      <c r="Y283" s="85"/>
    </row>
    <row r="284" spans="1:25" ht="15.75" x14ac:dyDescent="0.25">
      <c r="A284" s="91"/>
      <c r="B284" s="85"/>
      <c r="C284" s="84"/>
      <c r="D284" s="84"/>
      <c r="E284" s="84"/>
      <c r="F284" s="86"/>
      <c r="G284" s="87"/>
      <c r="H284" s="240"/>
      <c r="I284" s="85"/>
      <c r="J284" s="85"/>
      <c r="K284" s="85"/>
      <c r="L284" s="85"/>
      <c r="M284" s="85"/>
      <c r="N284" s="85"/>
      <c r="O284" s="85"/>
      <c r="P284" s="85"/>
      <c r="Q284" s="85"/>
      <c r="R284" s="85"/>
      <c r="S284" s="85"/>
      <c r="T284" s="85"/>
      <c r="U284" s="85"/>
      <c r="V284" s="85"/>
      <c r="W284" s="85"/>
      <c r="X284" s="85"/>
      <c r="Y284" s="85"/>
    </row>
    <row r="285" spans="1:25" ht="15.75" x14ac:dyDescent="0.25">
      <c r="A285" s="91"/>
      <c r="B285" s="85"/>
      <c r="C285" s="84"/>
      <c r="D285" s="84"/>
      <c r="E285" s="84"/>
      <c r="F285" s="86"/>
      <c r="G285" s="87"/>
      <c r="H285" s="240"/>
      <c r="I285" s="85"/>
      <c r="J285" s="85"/>
      <c r="K285" s="85"/>
      <c r="L285" s="85"/>
      <c r="M285" s="85"/>
      <c r="N285" s="85"/>
      <c r="O285" s="85"/>
      <c r="P285" s="85"/>
      <c r="Q285" s="85"/>
      <c r="R285" s="85"/>
      <c r="S285" s="85"/>
      <c r="T285" s="85"/>
      <c r="U285" s="85"/>
      <c r="V285" s="85"/>
      <c r="W285" s="85"/>
      <c r="X285" s="85"/>
      <c r="Y285" s="85"/>
    </row>
    <row r="286" spans="1:25" ht="15.75" x14ac:dyDescent="0.25">
      <c r="A286" s="91"/>
      <c r="B286" s="85"/>
      <c r="C286" s="84"/>
      <c r="D286" s="84"/>
      <c r="E286" s="84"/>
      <c r="F286" s="86"/>
      <c r="G286" s="87"/>
      <c r="H286" s="240"/>
      <c r="I286" s="85"/>
      <c r="J286" s="85"/>
      <c r="K286" s="85"/>
      <c r="L286" s="85"/>
      <c r="M286" s="85"/>
      <c r="N286" s="85"/>
      <c r="O286" s="85"/>
      <c r="P286" s="85"/>
      <c r="Q286" s="85"/>
      <c r="R286" s="85"/>
      <c r="S286" s="85"/>
      <c r="T286" s="85"/>
      <c r="U286" s="85"/>
      <c r="V286" s="85"/>
      <c r="W286" s="85"/>
      <c r="X286" s="85"/>
      <c r="Y286" s="85"/>
    </row>
    <row r="287" spans="1:25" ht="15.75" x14ac:dyDescent="0.25">
      <c r="A287" s="91"/>
      <c r="B287" s="85"/>
      <c r="C287" s="84"/>
      <c r="D287" s="84"/>
      <c r="E287" s="84"/>
      <c r="F287" s="86"/>
      <c r="G287" s="87"/>
      <c r="H287" s="240"/>
      <c r="I287" s="85"/>
      <c r="J287" s="85"/>
      <c r="K287" s="85"/>
      <c r="L287" s="85"/>
      <c r="M287" s="85"/>
      <c r="N287" s="85"/>
      <c r="O287" s="85"/>
      <c r="P287" s="85"/>
      <c r="Q287" s="85"/>
      <c r="R287" s="85"/>
      <c r="S287" s="85"/>
      <c r="T287" s="85"/>
      <c r="U287" s="85"/>
      <c r="V287" s="85"/>
      <c r="W287" s="85"/>
      <c r="X287" s="85"/>
      <c r="Y287" s="85"/>
    </row>
    <row r="288" spans="1:25" ht="15.75" x14ac:dyDescent="0.25">
      <c r="A288" s="91"/>
      <c r="B288" s="85"/>
      <c r="C288" s="84"/>
      <c r="D288" s="84"/>
      <c r="E288" s="84"/>
      <c r="F288" s="86"/>
      <c r="G288" s="87"/>
      <c r="H288" s="240"/>
      <c r="I288" s="85"/>
      <c r="J288" s="85"/>
      <c r="K288" s="85"/>
      <c r="L288" s="85"/>
      <c r="M288" s="85"/>
      <c r="N288" s="85"/>
      <c r="O288" s="85"/>
      <c r="P288" s="85"/>
      <c r="Q288" s="85"/>
      <c r="R288" s="85"/>
      <c r="S288" s="85"/>
      <c r="T288" s="85"/>
      <c r="U288" s="85"/>
      <c r="V288" s="85"/>
      <c r="W288" s="85"/>
      <c r="X288" s="85"/>
      <c r="Y288" s="85"/>
    </row>
    <row r="289" spans="1:25" ht="15.75" x14ac:dyDescent="0.25">
      <c r="A289" s="91"/>
      <c r="B289" s="85"/>
      <c r="C289" s="84"/>
      <c r="D289" s="84"/>
      <c r="E289" s="84"/>
      <c r="F289" s="86"/>
      <c r="G289" s="87"/>
      <c r="H289" s="240"/>
      <c r="I289" s="85"/>
      <c r="J289" s="85"/>
      <c r="K289" s="85"/>
      <c r="L289" s="85"/>
      <c r="M289" s="85"/>
      <c r="N289" s="85"/>
      <c r="O289" s="85"/>
      <c r="P289" s="85"/>
      <c r="Q289" s="85"/>
      <c r="R289" s="85"/>
      <c r="S289" s="85"/>
      <c r="T289" s="85"/>
      <c r="U289" s="85"/>
      <c r="V289" s="85"/>
      <c r="W289" s="85"/>
      <c r="X289" s="85"/>
      <c r="Y289" s="85"/>
    </row>
    <row r="290" spans="1:25" ht="15.75" x14ac:dyDescent="0.25">
      <c r="A290" s="91"/>
      <c r="B290" s="85"/>
      <c r="C290" s="84"/>
      <c r="D290" s="84"/>
      <c r="E290" s="84"/>
      <c r="F290" s="86"/>
      <c r="G290" s="87"/>
      <c r="H290" s="240"/>
      <c r="I290" s="85"/>
      <c r="J290" s="85"/>
      <c r="K290" s="85"/>
      <c r="L290" s="85"/>
      <c r="M290" s="85"/>
      <c r="N290" s="85"/>
      <c r="O290" s="85"/>
      <c r="P290" s="85"/>
      <c r="Q290" s="85"/>
      <c r="R290" s="85"/>
      <c r="S290" s="85"/>
      <c r="T290" s="85"/>
      <c r="U290" s="85"/>
      <c r="V290" s="85"/>
      <c r="W290" s="85"/>
      <c r="X290" s="85"/>
      <c r="Y290" s="85"/>
    </row>
    <row r="291" spans="1:25" ht="15.75" x14ac:dyDescent="0.25">
      <c r="A291" s="91"/>
      <c r="B291" s="85"/>
      <c r="C291" s="84"/>
      <c r="D291" s="84"/>
      <c r="E291" s="84"/>
      <c r="F291" s="86"/>
      <c r="G291" s="87"/>
      <c r="H291" s="240"/>
      <c r="I291" s="85"/>
      <c r="J291" s="85"/>
      <c r="K291" s="85"/>
      <c r="L291" s="85"/>
      <c r="M291" s="85"/>
      <c r="N291" s="85"/>
      <c r="O291" s="85"/>
      <c r="P291" s="85"/>
      <c r="Q291" s="85"/>
      <c r="R291" s="85"/>
      <c r="S291" s="85"/>
      <c r="T291" s="85"/>
      <c r="U291" s="85"/>
      <c r="V291" s="85"/>
      <c r="W291" s="85"/>
      <c r="X291" s="85"/>
      <c r="Y291" s="85"/>
    </row>
    <row r="292" spans="1:25" ht="15.75" x14ac:dyDescent="0.25">
      <c r="A292" s="91"/>
      <c r="B292" s="85"/>
      <c r="C292" s="84"/>
      <c r="D292" s="84"/>
      <c r="E292" s="84"/>
      <c r="F292" s="86"/>
      <c r="G292" s="87"/>
      <c r="H292" s="240"/>
      <c r="I292" s="85"/>
      <c r="J292" s="85"/>
      <c r="K292" s="85"/>
      <c r="L292" s="85"/>
      <c r="M292" s="85"/>
      <c r="N292" s="85"/>
      <c r="O292" s="85"/>
      <c r="P292" s="85"/>
      <c r="Q292" s="85"/>
      <c r="R292" s="85"/>
      <c r="S292" s="85"/>
      <c r="T292" s="85"/>
      <c r="U292" s="85"/>
      <c r="V292" s="85"/>
      <c r="W292" s="85"/>
      <c r="X292" s="85"/>
      <c r="Y292" s="85"/>
    </row>
    <row r="293" spans="1:25" ht="15.75" x14ac:dyDescent="0.25">
      <c r="A293" s="91"/>
      <c r="B293" s="85"/>
      <c r="C293" s="84"/>
      <c r="D293" s="84"/>
      <c r="E293" s="84"/>
      <c r="F293" s="86"/>
      <c r="G293" s="87"/>
      <c r="H293" s="240"/>
      <c r="I293" s="85"/>
      <c r="J293" s="85"/>
      <c r="K293" s="85"/>
      <c r="L293" s="85"/>
      <c r="M293" s="85"/>
      <c r="N293" s="85"/>
      <c r="O293" s="85"/>
      <c r="P293" s="85"/>
      <c r="Q293" s="85"/>
      <c r="R293" s="85"/>
      <c r="S293" s="85"/>
      <c r="T293" s="85"/>
      <c r="U293" s="85"/>
      <c r="V293" s="85"/>
      <c r="W293" s="85"/>
      <c r="X293" s="85"/>
      <c r="Y293" s="85"/>
    </row>
    <row r="294" spans="1:25" ht="15.75" x14ac:dyDescent="0.25">
      <c r="A294" s="91"/>
      <c r="B294" s="85"/>
      <c r="C294" s="84"/>
      <c r="D294" s="84"/>
      <c r="E294" s="84"/>
      <c r="F294" s="86"/>
      <c r="G294" s="87"/>
      <c r="H294" s="240"/>
      <c r="I294" s="85"/>
      <c r="J294" s="85"/>
      <c r="K294" s="85"/>
      <c r="L294" s="85"/>
      <c r="M294" s="85"/>
      <c r="N294" s="85"/>
      <c r="O294" s="85"/>
      <c r="P294" s="85"/>
      <c r="Q294" s="85"/>
      <c r="R294" s="85"/>
      <c r="S294" s="85"/>
      <c r="T294" s="85"/>
      <c r="U294" s="85"/>
      <c r="V294" s="85"/>
      <c r="W294" s="85"/>
      <c r="X294" s="85"/>
      <c r="Y294" s="85"/>
    </row>
    <row r="295" spans="1:25" ht="15.75" x14ac:dyDescent="0.25">
      <c r="A295" s="91"/>
      <c r="B295" s="85"/>
      <c r="C295" s="84"/>
      <c r="D295" s="84"/>
      <c r="E295" s="84"/>
      <c r="F295" s="86"/>
      <c r="G295" s="87"/>
      <c r="H295" s="240"/>
      <c r="I295" s="85"/>
      <c r="J295" s="85"/>
      <c r="K295" s="85"/>
      <c r="L295" s="85"/>
      <c r="M295" s="85"/>
      <c r="N295" s="85"/>
      <c r="O295" s="85"/>
      <c r="P295" s="85"/>
      <c r="Q295" s="85"/>
      <c r="R295" s="85"/>
      <c r="S295" s="85"/>
      <c r="T295" s="85"/>
      <c r="U295" s="85"/>
      <c r="V295" s="85"/>
      <c r="W295" s="85"/>
      <c r="X295" s="85"/>
      <c r="Y295" s="85"/>
    </row>
    <row r="296" spans="1:25" ht="15.75" x14ac:dyDescent="0.25">
      <c r="A296" s="91"/>
      <c r="B296" s="85"/>
      <c r="C296" s="84"/>
      <c r="D296" s="84"/>
      <c r="E296" s="84"/>
      <c r="F296" s="86"/>
      <c r="G296" s="87"/>
      <c r="H296" s="240"/>
      <c r="I296" s="85"/>
      <c r="J296" s="85"/>
      <c r="K296" s="85"/>
      <c r="L296" s="85"/>
      <c r="M296" s="85"/>
      <c r="N296" s="85"/>
      <c r="O296" s="85"/>
      <c r="P296" s="85"/>
      <c r="Q296" s="85"/>
      <c r="R296" s="85"/>
      <c r="S296" s="85"/>
      <c r="T296" s="85"/>
      <c r="U296" s="85"/>
      <c r="V296" s="85"/>
      <c r="W296" s="85"/>
      <c r="X296" s="85"/>
      <c r="Y296" s="85"/>
    </row>
    <row r="297" spans="1:25" ht="15.75" x14ac:dyDescent="0.25">
      <c r="A297" s="91"/>
      <c r="B297" s="85"/>
      <c r="C297" s="84"/>
      <c r="D297" s="84"/>
      <c r="E297" s="84"/>
      <c r="F297" s="86"/>
      <c r="G297" s="87"/>
      <c r="H297" s="240"/>
      <c r="I297" s="85"/>
      <c r="J297" s="85"/>
      <c r="K297" s="85"/>
      <c r="L297" s="85"/>
      <c r="M297" s="85"/>
      <c r="N297" s="85"/>
      <c r="O297" s="85"/>
      <c r="P297" s="85"/>
      <c r="Q297" s="85"/>
      <c r="R297" s="85"/>
      <c r="S297" s="85"/>
      <c r="T297" s="85"/>
      <c r="U297" s="85"/>
      <c r="V297" s="85"/>
      <c r="W297" s="85"/>
      <c r="X297" s="85"/>
      <c r="Y297" s="85"/>
    </row>
    <row r="298" spans="1:25" ht="15.75" x14ac:dyDescent="0.25">
      <c r="A298" s="91"/>
      <c r="B298" s="85"/>
      <c r="C298" s="84"/>
      <c r="D298" s="84"/>
      <c r="E298" s="84"/>
      <c r="F298" s="86"/>
      <c r="G298" s="87"/>
      <c r="H298" s="240"/>
      <c r="I298" s="85"/>
      <c r="J298" s="85"/>
      <c r="K298" s="85"/>
      <c r="L298" s="85"/>
      <c r="M298" s="85"/>
      <c r="N298" s="85"/>
      <c r="O298" s="85"/>
      <c r="P298" s="85"/>
      <c r="Q298" s="85"/>
      <c r="R298" s="85"/>
      <c r="S298" s="85"/>
      <c r="T298" s="85"/>
      <c r="U298" s="85"/>
      <c r="V298" s="85"/>
      <c r="W298" s="85"/>
      <c r="X298" s="85"/>
      <c r="Y298" s="85"/>
    </row>
    <row r="299" spans="1:25" ht="15.75" x14ac:dyDescent="0.25">
      <c r="A299" s="91"/>
      <c r="B299" s="85"/>
      <c r="C299" s="84"/>
      <c r="D299" s="84"/>
      <c r="E299" s="84"/>
      <c r="F299" s="86"/>
      <c r="G299" s="87"/>
      <c r="H299" s="240"/>
      <c r="I299" s="85"/>
      <c r="J299" s="85"/>
      <c r="K299" s="85"/>
      <c r="L299" s="85"/>
      <c r="M299" s="85"/>
      <c r="N299" s="85"/>
      <c r="O299" s="85"/>
      <c r="P299" s="85"/>
      <c r="Q299" s="85"/>
      <c r="R299" s="85"/>
      <c r="S299" s="85"/>
      <c r="T299" s="85"/>
      <c r="U299" s="85"/>
      <c r="V299" s="85"/>
      <c r="W299" s="85"/>
      <c r="X299" s="85"/>
      <c r="Y299" s="85"/>
    </row>
    <row r="300" spans="1:25" ht="15.75" x14ac:dyDescent="0.25">
      <c r="A300" s="91"/>
      <c r="B300" s="85"/>
      <c r="C300" s="84"/>
      <c r="D300" s="84"/>
      <c r="E300" s="84"/>
      <c r="F300" s="86"/>
      <c r="G300" s="87"/>
      <c r="H300" s="240"/>
      <c r="I300" s="85"/>
      <c r="J300" s="85"/>
      <c r="K300" s="85"/>
      <c r="L300" s="85"/>
      <c r="M300" s="85"/>
      <c r="N300" s="85"/>
      <c r="O300" s="85"/>
      <c r="P300" s="85"/>
      <c r="Q300" s="85"/>
      <c r="R300" s="85"/>
      <c r="S300" s="85"/>
      <c r="T300" s="85"/>
      <c r="U300" s="85"/>
      <c r="V300" s="85"/>
      <c r="W300" s="85"/>
      <c r="X300" s="85"/>
      <c r="Y300" s="85"/>
    </row>
    <row r="301" spans="1:25" ht="15.75" x14ac:dyDescent="0.25">
      <c r="A301" s="91"/>
      <c r="B301" s="85"/>
      <c r="C301" s="84"/>
      <c r="D301" s="84"/>
      <c r="E301" s="84"/>
      <c r="F301" s="86"/>
      <c r="G301" s="87"/>
      <c r="H301" s="240"/>
      <c r="I301" s="85"/>
      <c r="J301" s="85"/>
      <c r="K301" s="85"/>
      <c r="L301" s="85"/>
      <c r="M301" s="85"/>
      <c r="N301" s="85"/>
      <c r="O301" s="85"/>
      <c r="P301" s="85"/>
      <c r="Q301" s="85"/>
      <c r="R301" s="85"/>
      <c r="S301" s="85"/>
      <c r="T301" s="85"/>
      <c r="U301" s="85"/>
      <c r="V301" s="85"/>
      <c r="W301" s="85"/>
      <c r="X301" s="85"/>
      <c r="Y301" s="85"/>
    </row>
    <row r="302" spans="1:25" ht="15.75" x14ac:dyDescent="0.25">
      <c r="A302" s="91"/>
      <c r="B302" s="85"/>
      <c r="C302" s="84"/>
      <c r="D302" s="84"/>
      <c r="E302" s="84"/>
      <c r="F302" s="86"/>
      <c r="G302" s="87"/>
      <c r="H302" s="240"/>
      <c r="I302" s="85"/>
      <c r="J302" s="85"/>
      <c r="K302" s="85"/>
      <c r="L302" s="85"/>
      <c r="M302" s="85"/>
      <c r="N302" s="85"/>
      <c r="O302" s="85"/>
      <c r="P302" s="85"/>
      <c r="Q302" s="85"/>
      <c r="R302" s="85"/>
      <c r="S302" s="85"/>
      <c r="T302" s="85"/>
      <c r="U302" s="85"/>
      <c r="V302" s="85"/>
      <c r="W302" s="85"/>
      <c r="X302" s="85"/>
      <c r="Y302" s="85"/>
    </row>
    <row r="303" spans="1:25" ht="15.75" x14ac:dyDescent="0.25">
      <c r="A303" s="91"/>
      <c r="B303" s="85"/>
      <c r="C303" s="84"/>
      <c r="D303" s="84"/>
      <c r="E303" s="84"/>
      <c r="F303" s="86"/>
      <c r="G303" s="87"/>
      <c r="H303" s="240"/>
      <c r="I303" s="85"/>
      <c r="J303" s="85"/>
      <c r="K303" s="85"/>
      <c r="L303" s="85"/>
      <c r="M303" s="85"/>
      <c r="N303" s="85"/>
      <c r="O303" s="85"/>
      <c r="P303" s="85"/>
      <c r="Q303" s="85"/>
      <c r="R303" s="85"/>
      <c r="S303" s="85"/>
      <c r="T303" s="85"/>
      <c r="U303" s="85"/>
      <c r="V303" s="85"/>
      <c r="W303" s="85"/>
      <c r="X303" s="85"/>
      <c r="Y303" s="85"/>
    </row>
    <row r="304" spans="1:25" ht="15.75" x14ac:dyDescent="0.25">
      <c r="A304" s="91"/>
      <c r="B304" s="85"/>
      <c r="C304" s="84"/>
      <c r="D304" s="84"/>
      <c r="E304" s="84"/>
      <c r="F304" s="86"/>
      <c r="G304" s="87"/>
      <c r="H304" s="240"/>
      <c r="I304" s="85"/>
      <c r="J304" s="85"/>
      <c r="K304" s="85"/>
      <c r="L304" s="85"/>
      <c r="M304" s="85"/>
      <c r="N304" s="85"/>
      <c r="O304" s="85"/>
      <c r="P304" s="85"/>
      <c r="Q304" s="85"/>
      <c r="R304" s="85"/>
      <c r="S304" s="85"/>
      <c r="T304" s="85"/>
      <c r="U304" s="85"/>
      <c r="V304" s="85"/>
      <c r="W304" s="85"/>
      <c r="X304" s="85"/>
      <c r="Y304" s="85"/>
    </row>
    <row r="305" spans="1:25" ht="15.75" x14ac:dyDescent="0.25">
      <c r="A305" s="91"/>
      <c r="B305" s="85"/>
      <c r="C305" s="84"/>
      <c r="D305" s="84"/>
      <c r="E305" s="84"/>
      <c r="F305" s="86"/>
      <c r="G305" s="87"/>
      <c r="H305" s="240"/>
      <c r="I305" s="85"/>
      <c r="J305" s="85"/>
      <c r="K305" s="85"/>
      <c r="L305" s="85"/>
      <c r="M305" s="85"/>
      <c r="N305" s="85"/>
      <c r="O305" s="85"/>
      <c r="P305" s="85"/>
      <c r="Q305" s="85"/>
      <c r="R305" s="85"/>
      <c r="S305" s="85"/>
      <c r="T305" s="85"/>
      <c r="U305" s="85"/>
      <c r="V305" s="85"/>
      <c r="W305" s="85"/>
      <c r="X305" s="85"/>
      <c r="Y305" s="85"/>
    </row>
    <row r="306" spans="1:25" ht="15.75" x14ac:dyDescent="0.25">
      <c r="A306" s="91"/>
      <c r="B306" s="85"/>
      <c r="C306" s="84"/>
      <c r="D306" s="84"/>
      <c r="E306" s="84"/>
      <c r="F306" s="86"/>
      <c r="G306" s="87"/>
      <c r="H306" s="240"/>
      <c r="I306" s="85"/>
      <c r="J306" s="85"/>
      <c r="K306" s="85"/>
      <c r="L306" s="85"/>
      <c r="M306" s="85"/>
      <c r="N306" s="85"/>
      <c r="O306" s="85"/>
      <c r="P306" s="85"/>
      <c r="Q306" s="85"/>
      <c r="R306" s="85"/>
      <c r="S306" s="85"/>
      <c r="T306" s="85"/>
      <c r="U306" s="85"/>
      <c r="V306" s="85"/>
      <c r="W306" s="85"/>
      <c r="X306" s="85"/>
      <c r="Y306" s="85"/>
    </row>
    <row r="307" spans="1:25" ht="15.75" x14ac:dyDescent="0.25">
      <c r="A307" s="91"/>
      <c r="B307" s="85"/>
      <c r="C307" s="84"/>
      <c r="D307" s="84"/>
      <c r="E307" s="84"/>
      <c r="F307" s="86"/>
      <c r="G307" s="87"/>
      <c r="H307" s="240"/>
      <c r="I307" s="85"/>
      <c r="J307" s="85"/>
      <c r="K307" s="85"/>
      <c r="L307" s="85"/>
      <c r="M307" s="85"/>
      <c r="N307" s="85"/>
      <c r="O307" s="85"/>
      <c r="P307" s="85"/>
      <c r="Q307" s="85"/>
      <c r="R307" s="85"/>
      <c r="S307" s="85"/>
      <c r="T307" s="85"/>
      <c r="U307" s="85"/>
      <c r="V307" s="85"/>
      <c r="W307" s="85"/>
      <c r="X307" s="85"/>
      <c r="Y307" s="85"/>
    </row>
    <row r="308" spans="1:25" ht="15.75" x14ac:dyDescent="0.25">
      <c r="A308" s="91"/>
      <c r="B308" s="85"/>
      <c r="C308" s="84"/>
      <c r="D308" s="84"/>
      <c r="E308" s="84"/>
      <c r="F308" s="86"/>
      <c r="G308" s="87"/>
      <c r="H308" s="240"/>
      <c r="I308" s="85"/>
      <c r="J308" s="85"/>
      <c r="K308" s="85"/>
      <c r="L308" s="85"/>
      <c r="M308" s="85"/>
      <c r="N308" s="85"/>
      <c r="O308" s="85"/>
      <c r="P308" s="85"/>
      <c r="Q308" s="85"/>
      <c r="R308" s="85"/>
      <c r="S308" s="85"/>
      <c r="T308" s="85"/>
      <c r="U308" s="85"/>
      <c r="V308" s="85"/>
      <c r="W308" s="85"/>
      <c r="X308" s="85"/>
      <c r="Y308" s="85"/>
    </row>
    <row r="309" spans="1:25" ht="15.75" x14ac:dyDescent="0.25">
      <c r="A309" s="91"/>
      <c r="B309" s="85"/>
      <c r="C309" s="84"/>
      <c r="D309" s="84"/>
      <c r="E309" s="84"/>
      <c r="F309" s="86"/>
      <c r="G309" s="87"/>
      <c r="H309" s="240"/>
      <c r="I309" s="85"/>
      <c r="J309" s="85"/>
      <c r="K309" s="85"/>
      <c r="L309" s="85"/>
      <c r="M309" s="85"/>
      <c r="N309" s="85"/>
      <c r="O309" s="85"/>
      <c r="P309" s="85"/>
      <c r="Q309" s="85"/>
      <c r="R309" s="85"/>
      <c r="S309" s="85"/>
      <c r="T309" s="85"/>
      <c r="U309" s="85"/>
      <c r="V309" s="85"/>
      <c r="W309" s="85"/>
      <c r="X309" s="85"/>
      <c r="Y309" s="85"/>
    </row>
    <row r="310" spans="1:25" ht="15.75" x14ac:dyDescent="0.25">
      <c r="A310" s="91"/>
      <c r="B310" s="85"/>
      <c r="C310" s="84"/>
      <c r="D310" s="84"/>
      <c r="E310" s="84"/>
      <c r="F310" s="86"/>
      <c r="G310" s="87"/>
      <c r="H310" s="240"/>
      <c r="I310" s="85"/>
      <c r="J310" s="85"/>
      <c r="K310" s="85"/>
      <c r="L310" s="85"/>
      <c r="M310" s="85"/>
      <c r="N310" s="85"/>
      <c r="O310" s="85"/>
      <c r="P310" s="85"/>
      <c r="Q310" s="85"/>
      <c r="R310" s="85"/>
      <c r="S310" s="85"/>
      <c r="T310" s="85"/>
      <c r="U310" s="85"/>
      <c r="V310" s="85"/>
      <c r="W310" s="85"/>
      <c r="X310" s="85"/>
      <c r="Y310" s="85"/>
    </row>
    <row r="311" spans="1:25" ht="15.75" x14ac:dyDescent="0.25">
      <c r="A311" s="91"/>
      <c r="B311" s="85"/>
      <c r="C311" s="84"/>
      <c r="D311" s="84"/>
      <c r="E311" s="84"/>
      <c r="F311" s="86"/>
      <c r="G311" s="87"/>
      <c r="H311" s="240"/>
      <c r="I311" s="85"/>
      <c r="J311" s="85"/>
      <c r="K311" s="85"/>
      <c r="L311" s="85"/>
      <c r="M311" s="85"/>
      <c r="N311" s="85"/>
      <c r="O311" s="85"/>
      <c r="P311" s="85"/>
      <c r="Q311" s="85"/>
      <c r="R311" s="85"/>
      <c r="S311" s="85"/>
      <c r="T311" s="85"/>
      <c r="U311" s="85"/>
      <c r="V311" s="85"/>
      <c r="W311" s="85"/>
      <c r="X311" s="85"/>
      <c r="Y311" s="85"/>
    </row>
    <row r="312" spans="1:25" ht="15.75" x14ac:dyDescent="0.25">
      <c r="A312" s="91"/>
      <c r="B312" s="85"/>
      <c r="C312" s="84"/>
      <c r="D312" s="84"/>
      <c r="E312" s="84"/>
      <c r="F312" s="86"/>
      <c r="G312" s="87"/>
      <c r="H312" s="240"/>
      <c r="I312" s="85"/>
      <c r="J312" s="85"/>
      <c r="K312" s="85"/>
      <c r="L312" s="85"/>
      <c r="M312" s="85"/>
      <c r="N312" s="85"/>
      <c r="O312" s="85"/>
      <c r="P312" s="85"/>
      <c r="Q312" s="85"/>
      <c r="R312" s="85"/>
      <c r="S312" s="85"/>
      <c r="T312" s="85"/>
      <c r="U312" s="85"/>
      <c r="V312" s="85"/>
      <c r="W312" s="85"/>
      <c r="X312" s="85"/>
      <c r="Y312" s="85"/>
    </row>
    <row r="313" spans="1:25" ht="15.75" x14ac:dyDescent="0.25">
      <c r="A313" s="91"/>
      <c r="B313" s="85"/>
      <c r="C313" s="84"/>
      <c r="D313" s="84"/>
      <c r="E313" s="84"/>
      <c r="F313" s="86"/>
      <c r="G313" s="87"/>
      <c r="H313" s="240"/>
      <c r="I313" s="85"/>
      <c r="J313" s="85"/>
      <c r="K313" s="85"/>
      <c r="L313" s="85"/>
      <c r="M313" s="85"/>
      <c r="N313" s="85"/>
      <c r="O313" s="85"/>
      <c r="P313" s="85"/>
      <c r="Q313" s="85"/>
      <c r="R313" s="85"/>
      <c r="S313" s="85"/>
      <c r="T313" s="85"/>
      <c r="U313" s="85"/>
      <c r="V313" s="85"/>
      <c r="W313" s="85"/>
      <c r="X313" s="85"/>
      <c r="Y313" s="85"/>
    </row>
    <row r="314" spans="1:25" ht="15.75" x14ac:dyDescent="0.25">
      <c r="A314" s="91"/>
      <c r="B314" s="85"/>
      <c r="C314" s="84"/>
      <c r="D314" s="84"/>
      <c r="E314" s="84"/>
      <c r="F314" s="86"/>
      <c r="G314" s="87"/>
      <c r="H314" s="240"/>
      <c r="I314" s="85"/>
      <c r="J314" s="85"/>
      <c r="K314" s="85"/>
      <c r="L314" s="85"/>
      <c r="M314" s="85"/>
      <c r="N314" s="85"/>
      <c r="O314" s="85"/>
      <c r="P314" s="85"/>
      <c r="Q314" s="85"/>
      <c r="R314" s="85"/>
      <c r="S314" s="85"/>
      <c r="T314" s="85"/>
      <c r="U314" s="85"/>
      <c r="V314" s="85"/>
      <c r="W314" s="85"/>
      <c r="X314" s="85"/>
      <c r="Y314" s="85"/>
    </row>
    <row r="315" spans="1:25" ht="15.75" x14ac:dyDescent="0.25">
      <c r="A315" s="91"/>
      <c r="B315" s="85"/>
      <c r="C315" s="84"/>
      <c r="D315" s="84"/>
      <c r="E315" s="84"/>
      <c r="F315" s="86"/>
      <c r="G315" s="87"/>
      <c r="H315" s="240"/>
      <c r="I315" s="85"/>
      <c r="J315" s="85"/>
      <c r="K315" s="85"/>
      <c r="L315" s="85"/>
      <c r="M315" s="85"/>
      <c r="N315" s="85"/>
      <c r="O315" s="85"/>
      <c r="P315" s="85"/>
      <c r="Q315" s="85"/>
      <c r="R315" s="85"/>
      <c r="S315" s="85"/>
      <c r="T315" s="85"/>
      <c r="U315" s="85"/>
      <c r="V315" s="85"/>
      <c r="W315" s="85"/>
      <c r="X315" s="85"/>
      <c r="Y315" s="85"/>
    </row>
    <row r="316" spans="1:25" ht="15.75" x14ac:dyDescent="0.25">
      <c r="A316" s="91"/>
      <c r="B316" s="85"/>
      <c r="C316" s="84"/>
      <c r="D316" s="84"/>
      <c r="E316" s="84"/>
      <c r="F316" s="86"/>
      <c r="G316" s="87"/>
      <c r="H316" s="240"/>
      <c r="I316" s="85"/>
      <c r="J316" s="85"/>
      <c r="K316" s="85"/>
      <c r="L316" s="85"/>
      <c r="M316" s="85"/>
      <c r="N316" s="85"/>
      <c r="O316" s="85"/>
      <c r="P316" s="85"/>
      <c r="Q316" s="85"/>
      <c r="R316" s="85"/>
      <c r="S316" s="85"/>
      <c r="T316" s="85"/>
      <c r="U316" s="85"/>
      <c r="V316" s="85"/>
      <c r="W316" s="85"/>
      <c r="X316" s="85"/>
      <c r="Y316" s="85"/>
    </row>
    <row r="317" spans="1:25" ht="15.75" x14ac:dyDescent="0.25">
      <c r="A317" s="91"/>
      <c r="B317" s="85"/>
      <c r="C317" s="84"/>
      <c r="D317" s="84"/>
      <c r="E317" s="84"/>
      <c r="F317" s="86"/>
      <c r="G317" s="87"/>
      <c r="H317" s="240"/>
      <c r="I317" s="85"/>
      <c r="J317" s="85"/>
      <c r="K317" s="85"/>
      <c r="L317" s="85"/>
      <c r="M317" s="85"/>
      <c r="N317" s="85"/>
      <c r="O317" s="85"/>
      <c r="P317" s="85"/>
      <c r="Q317" s="85"/>
      <c r="R317" s="85"/>
      <c r="S317" s="85"/>
      <c r="T317" s="85"/>
      <c r="U317" s="85"/>
      <c r="V317" s="85"/>
      <c r="W317" s="85"/>
      <c r="X317" s="85"/>
      <c r="Y317" s="85"/>
    </row>
    <row r="318" spans="1:25" ht="15.75" x14ac:dyDescent="0.25">
      <c r="A318" s="91"/>
      <c r="B318" s="85"/>
      <c r="C318" s="84"/>
      <c r="D318" s="84"/>
      <c r="E318" s="84"/>
      <c r="F318" s="86"/>
      <c r="G318" s="87"/>
      <c r="H318" s="240"/>
      <c r="I318" s="85"/>
      <c r="J318" s="85"/>
      <c r="K318" s="85"/>
      <c r="L318" s="85"/>
      <c r="M318" s="85"/>
      <c r="N318" s="85"/>
      <c r="O318" s="85"/>
      <c r="P318" s="85"/>
      <c r="Q318" s="85"/>
      <c r="R318" s="85"/>
      <c r="S318" s="85"/>
      <c r="T318" s="85"/>
      <c r="U318" s="85"/>
      <c r="V318" s="85"/>
      <c r="W318" s="85"/>
      <c r="X318" s="85"/>
      <c r="Y318" s="85"/>
    </row>
    <row r="319" spans="1:25" ht="15.75" x14ac:dyDescent="0.25">
      <c r="A319" s="91"/>
      <c r="B319" s="85"/>
      <c r="C319" s="84"/>
      <c r="D319" s="84"/>
      <c r="E319" s="84"/>
      <c r="F319" s="86"/>
      <c r="G319" s="87"/>
      <c r="H319" s="240"/>
      <c r="I319" s="85"/>
      <c r="J319" s="85"/>
      <c r="K319" s="85"/>
      <c r="L319" s="85"/>
      <c r="M319" s="85"/>
      <c r="N319" s="85"/>
      <c r="O319" s="85"/>
      <c r="P319" s="85"/>
      <c r="Q319" s="85"/>
      <c r="R319" s="85"/>
      <c r="S319" s="85"/>
      <c r="T319" s="85"/>
      <c r="U319" s="85"/>
      <c r="V319" s="85"/>
      <c r="W319" s="85"/>
      <c r="X319" s="85"/>
      <c r="Y319" s="85"/>
    </row>
    <row r="320" spans="1:25" ht="15.75" x14ac:dyDescent="0.25">
      <c r="A320" s="91"/>
      <c r="B320" s="85"/>
      <c r="C320" s="84"/>
      <c r="D320" s="84"/>
      <c r="E320" s="84"/>
      <c r="F320" s="86"/>
      <c r="G320" s="87"/>
      <c r="H320" s="240"/>
      <c r="I320" s="85"/>
      <c r="J320" s="85"/>
      <c r="K320" s="85"/>
      <c r="L320" s="85"/>
      <c r="M320" s="85"/>
      <c r="N320" s="85"/>
      <c r="O320" s="85"/>
      <c r="P320" s="85"/>
      <c r="Q320" s="85"/>
      <c r="R320" s="85"/>
      <c r="S320" s="85"/>
      <c r="T320" s="85"/>
      <c r="U320" s="85"/>
      <c r="V320" s="85"/>
      <c r="W320" s="85"/>
      <c r="X320" s="85"/>
      <c r="Y320" s="85"/>
    </row>
    <row r="321" spans="1:25" ht="15.75" x14ac:dyDescent="0.25">
      <c r="A321" s="91"/>
      <c r="B321" s="85"/>
      <c r="C321" s="84"/>
      <c r="D321" s="84"/>
      <c r="E321" s="84"/>
      <c r="F321" s="86"/>
      <c r="G321" s="87"/>
      <c r="H321" s="240"/>
      <c r="I321" s="85"/>
      <c r="J321" s="85"/>
      <c r="K321" s="85"/>
      <c r="L321" s="85"/>
      <c r="M321" s="85"/>
      <c r="N321" s="85"/>
      <c r="O321" s="85"/>
      <c r="P321" s="85"/>
      <c r="Q321" s="85"/>
      <c r="R321" s="85"/>
      <c r="S321" s="85"/>
      <c r="T321" s="85"/>
      <c r="U321" s="85"/>
      <c r="V321" s="85"/>
      <c r="W321" s="85"/>
      <c r="X321" s="85"/>
      <c r="Y321" s="85"/>
    </row>
    <row r="322" spans="1:25" ht="15.75" x14ac:dyDescent="0.25">
      <c r="A322" s="91"/>
      <c r="B322" s="85"/>
      <c r="C322" s="84"/>
      <c r="D322" s="84"/>
      <c r="E322" s="84"/>
      <c r="F322" s="86"/>
      <c r="G322" s="87"/>
      <c r="H322" s="240"/>
      <c r="I322" s="85"/>
      <c r="J322" s="85"/>
      <c r="K322" s="85"/>
      <c r="L322" s="85"/>
      <c r="M322" s="85"/>
      <c r="N322" s="85"/>
      <c r="O322" s="85"/>
      <c r="P322" s="85"/>
      <c r="Q322" s="85"/>
      <c r="R322" s="85"/>
      <c r="S322" s="85"/>
      <c r="T322" s="85"/>
      <c r="U322" s="85"/>
      <c r="V322" s="85"/>
      <c r="W322" s="85"/>
      <c r="X322" s="85"/>
      <c r="Y322" s="85"/>
    </row>
    <row r="323" spans="1:25" ht="15.75" x14ac:dyDescent="0.25">
      <c r="A323" s="91"/>
      <c r="B323" s="85"/>
      <c r="C323" s="84"/>
      <c r="D323" s="84"/>
      <c r="E323" s="84"/>
      <c r="F323" s="86"/>
      <c r="G323" s="87"/>
      <c r="H323" s="240"/>
      <c r="I323" s="85"/>
      <c r="J323" s="85"/>
      <c r="K323" s="85"/>
      <c r="L323" s="85"/>
      <c r="M323" s="85"/>
      <c r="N323" s="85"/>
      <c r="O323" s="85"/>
      <c r="P323" s="85"/>
      <c r="Q323" s="85"/>
      <c r="R323" s="85"/>
      <c r="S323" s="85"/>
      <c r="T323" s="85"/>
      <c r="U323" s="85"/>
      <c r="V323" s="85"/>
      <c r="W323" s="85"/>
      <c r="X323" s="85"/>
      <c r="Y323" s="85"/>
    </row>
    <row r="324" spans="1:25" ht="15.75" x14ac:dyDescent="0.25">
      <c r="A324" s="91"/>
      <c r="B324" s="85"/>
      <c r="C324" s="84"/>
      <c r="D324" s="84"/>
      <c r="E324" s="84"/>
      <c r="F324" s="86"/>
      <c r="G324" s="87"/>
      <c r="H324" s="240"/>
      <c r="I324" s="85"/>
      <c r="J324" s="85"/>
      <c r="K324" s="85"/>
      <c r="L324" s="85"/>
      <c r="M324" s="85"/>
      <c r="N324" s="85"/>
      <c r="O324" s="85"/>
      <c r="P324" s="85"/>
      <c r="Q324" s="85"/>
      <c r="R324" s="85"/>
      <c r="S324" s="85"/>
      <c r="T324" s="85"/>
      <c r="U324" s="85"/>
      <c r="V324" s="85"/>
      <c r="W324" s="85"/>
      <c r="X324" s="85"/>
      <c r="Y324" s="85"/>
    </row>
    <row r="325" spans="1:25" ht="15.75" x14ac:dyDescent="0.25">
      <c r="A325" s="91"/>
      <c r="B325" s="85"/>
      <c r="C325" s="84"/>
      <c r="D325" s="84"/>
      <c r="E325" s="84"/>
      <c r="F325" s="86"/>
      <c r="G325" s="87"/>
      <c r="H325" s="240"/>
      <c r="I325" s="85"/>
      <c r="J325" s="85"/>
      <c r="K325" s="85"/>
      <c r="L325" s="85"/>
      <c r="M325" s="85"/>
      <c r="N325" s="85"/>
      <c r="O325" s="85"/>
      <c r="P325" s="85"/>
      <c r="Q325" s="85"/>
      <c r="R325" s="85"/>
      <c r="S325" s="85"/>
      <c r="T325" s="85"/>
      <c r="U325" s="85"/>
      <c r="V325" s="85"/>
      <c r="W325" s="85"/>
      <c r="X325" s="85"/>
      <c r="Y325" s="85"/>
    </row>
    <row r="326" spans="1:25" ht="15.75" x14ac:dyDescent="0.25">
      <c r="A326" s="91"/>
      <c r="B326" s="85"/>
      <c r="C326" s="84"/>
      <c r="D326" s="84"/>
      <c r="E326" s="84"/>
      <c r="F326" s="86"/>
      <c r="G326" s="87"/>
      <c r="H326" s="240"/>
      <c r="I326" s="85"/>
      <c r="J326" s="85"/>
      <c r="K326" s="85"/>
      <c r="L326" s="85"/>
      <c r="M326" s="85"/>
      <c r="N326" s="85"/>
      <c r="O326" s="85"/>
      <c r="P326" s="85"/>
      <c r="Q326" s="85"/>
      <c r="R326" s="85"/>
      <c r="S326" s="85"/>
      <c r="T326" s="85"/>
      <c r="U326" s="85"/>
      <c r="V326" s="85"/>
      <c r="W326" s="85"/>
      <c r="X326" s="85"/>
      <c r="Y326" s="85"/>
    </row>
    <row r="327" spans="1:25" ht="15.75" x14ac:dyDescent="0.25">
      <c r="A327" s="91"/>
      <c r="B327" s="85"/>
      <c r="C327" s="84"/>
      <c r="D327" s="84"/>
      <c r="E327" s="84"/>
      <c r="F327" s="86"/>
      <c r="G327" s="87"/>
      <c r="H327" s="240"/>
      <c r="I327" s="85"/>
      <c r="J327" s="85"/>
      <c r="K327" s="85"/>
      <c r="L327" s="85"/>
      <c r="M327" s="85"/>
      <c r="N327" s="85"/>
      <c r="O327" s="85"/>
      <c r="P327" s="85"/>
      <c r="Q327" s="85"/>
      <c r="R327" s="85"/>
      <c r="S327" s="85"/>
      <c r="T327" s="85"/>
      <c r="U327" s="85"/>
      <c r="V327" s="85"/>
      <c r="W327" s="85"/>
      <c r="X327" s="85"/>
      <c r="Y327" s="85"/>
    </row>
    <row r="328" spans="1:25" ht="15.75" x14ac:dyDescent="0.25">
      <c r="A328" s="91"/>
      <c r="B328" s="85"/>
      <c r="C328" s="84"/>
      <c r="D328" s="84"/>
      <c r="E328" s="84"/>
      <c r="F328" s="86"/>
      <c r="G328" s="87"/>
      <c r="H328" s="240"/>
      <c r="I328" s="85"/>
      <c r="J328" s="85"/>
      <c r="K328" s="85"/>
      <c r="L328" s="85"/>
      <c r="M328" s="85"/>
      <c r="N328" s="85"/>
      <c r="O328" s="85"/>
      <c r="P328" s="85"/>
      <c r="Q328" s="85"/>
      <c r="R328" s="85"/>
      <c r="S328" s="85"/>
      <c r="T328" s="85"/>
      <c r="U328" s="85"/>
      <c r="V328" s="85"/>
      <c r="W328" s="85"/>
      <c r="X328" s="85"/>
      <c r="Y328" s="85"/>
    </row>
    <row r="329" spans="1:25" ht="15.75" x14ac:dyDescent="0.25">
      <c r="A329" s="91"/>
      <c r="B329" s="85"/>
      <c r="C329" s="84"/>
      <c r="D329" s="84"/>
      <c r="E329" s="84"/>
      <c r="F329" s="86"/>
      <c r="G329" s="87"/>
      <c r="H329" s="240"/>
      <c r="I329" s="85"/>
      <c r="J329" s="85"/>
      <c r="K329" s="85"/>
      <c r="L329" s="85"/>
      <c r="M329" s="85"/>
      <c r="N329" s="85"/>
      <c r="O329" s="85"/>
      <c r="P329" s="85"/>
      <c r="Q329" s="85"/>
      <c r="R329" s="85"/>
      <c r="S329" s="85"/>
      <c r="T329" s="85"/>
      <c r="U329" s="85"/>
      <c r="V329" s="85"/>
      <c r="W329" s="85"/>
      <c r="X329" s="85"/>
      <c r="Y329" s="85"/>
    </row>
    <row r="330" spans="1:25" ht="15.75" x14ac:dyDescent="0.25">
      <c r="A330" s="91"/>
      <c r="B330" s="85"/>
      <c r="C330" s="84"/>
      <c r="D330" s="84"/>
      <c r="E330" s="84"/>
      <c r="F330" s="86"/>
      <c r="G330" s="87"/>
      <c r="H330" s="240"/>
      <c r="I330" s="85"/>
      <c r="J330" s="85"/>
      <c r="K330" s="85"/>
      <c r="L330" s="85"/>
      <c r="M330" s="85"/>
      <c r="N330" s="85"/>
      <c r="O330" s="85"/>
      <c r="P330" s="85"/>
      <c r="Q330" s="85"/>
      <c r="R330" s="85"/>
      <c r="S330" s="85"/>
      <c r="T330" s="85"/>
      <c r="U330" s="85"/>
      <c r="V330" s="85"/>
      <c r="W330" s="85"/>
      <c r="X330" s="85"/>
      <c r="Y330" s="85"/>
    </row>
    <row r="331" spans="1:25" ht="15.75" x14ac:dyDescent="0.25">
      <c r="A331" s="91"/>
      <c r="B331" s="85"/>
      <c r="C331" s="84"/>
      <c r="D331" s="84"/>
      <c r="E331" s="84"/>
      <c r="F331" s="86"/>
      <c r="G331" s="87"/>
      <c r="H331" s="240"/>
      <c r="I331" s="85"/>
      <c r="J331" s="85"/>
      <c r="K331" s="85"/>
      <c r="L331" s="85"/>
      <c r="M331" s="85"/>
      <c r="N331" s="85"/>
      <c r="O331" s="85"/>
      <c r="P331" s="85"/>
      <c r="Q331" s="85"/>
      <c r="R331" s="85"/>
      <c r="S331" s="85"/>
      <c r="T331" s="85"/>
      <c r="U331" s="85"/>
      <c r="V331" s="85"/>
      <c r="W331" s="85"/>
      <c r="X331" s="85"/>
      <c r="Y331" s="85"/>
    </row>
    <row r="332" spans="1:25" ht="15.75" x14ac:dyDescent="0.25">
      <c r="A332" s="91"/>
      <c r="B332" s="85"/>
      <c r="C332" s="84"/>
      <c r="D332" s="84"/>
      <c r="E332" s="84"/>
      <c r="F332" s="86"/>
      <c r="G332" s="87"/>
      <c r="H332" s="240"/>
      <c r="I332" s="85"/>
      <c r="J332" s="85"/>
      <c r="K332" s="85"/>
      <c r="L332" s="85"/>
      <c r="M332" s="85"/>
      <c r="N332" s="85"/>
      <c r="O332" s="85"/>
      <c r="P332" s="85"/>
      <c r="Q332" s="85"/>
      <c r="R332" s="85"/>
      <c r="S332" s="85"/>
      <c r="T332" s="85"/>
      <c r="U332" s="85"/>
      <c r="V332" s="85"/>
      <c r="W332" s="85"/>
      <c r="X332" s="85"/>
      <c r="Y332" s="85"/>
    </row>
    <row r="333" spans="1:25" ht="15.75" x14ac:dyDescent="0.25">
      <c r="A333" s="91"/>
      <c r="B333" s="85"/>
      <c r="C333" s="84"/>
      <c r="D333" s="84"/>
      <c r="E333" s="84"/>
      <c r="F333" s="86"/>
      <c r="G333" s="87"/>
      <c r="H333" s="240"/>
      <c r="I333" s="85"/>
      <c r="J333" s="85"/>
      <c r="K333" s="85"/>
      <c r="L333" s="85"/>
      <c r="M333" s="85"/>
      <c r="N333" s="85"/>
      <c r="O333" s="85"/>
      <c r="P333" s="85"/>
      <c r="Q333" s="85"/>
      <c r="R333" s="85"/>
      <c r="S333" s="85"/>
      <c r="T333" s="85"/>
      <c r="U333" s="85"/>
      <c r="V333" s="85"/>
      <c r="W333" s="85"/>
      <c r="X333" s="85"/>
      <c r="Y333" s="85"/>
    </row>
    <row r="334" spans="1:25" ht="15.75" x14ac:dyDescent="0.25">
      <c r="A334" s="91"/>
      <c r="B334" s="85"/>
      <c r="C334" s="84"/>
      <c r="D334" s="84"/>
      <c r="E334" s="84"/>
      <c r="F334" s="86"/>
      <c r="G334" s="87"/>
      <c r="H334" s="240"/>
      <c r="I334" s="85"/>
      <c r="J334" s="85"/>
      <c r="K334" s="85"/>
      <c r="L334" s="85"/>
      <c r="M334" s="85"/>
      <c r="N334" s="85"/>
      <c r="O334" s="85"/>
      <c r="P334" s="85"/>
      <c r="Q334" s="85"/>
      <c r="R334" s="85"/>
      <c r="S334" s="85"/>
      <c r="T334" s="85"/>
      <c r="U334" s="85"/>
      <c r="V334" s="85"/>
      <c r="W334" s="85"/>
      <c r="X334" s="85"/>
      <c r="Y334" s="85"/>
    </row>
    <row r="335" spans="1:25" ht="15.75" x14ac:dyDescent="0.25">
      <c r="A335" s="91"/>
      <c r="B335" s="85"/>
      <c r="C335" s="84"/>
      <c r="D335" s="84"/>
      <c r="E335" s="84"/>
      <c r="F335" s="86"/>
      <c r="G335" s="87"/>
      <c r="H335" s="240"/>
      <c r="I335" s="85"/>
      <c r="J335" s="85"/>
      <c r="K335" s="85"/>
      <c r="L335" s="85"/>
      <c r="M335" s="85"/>
      <c r="N335" s="85"/>
      <c r="O335" s="85"/>
      <c r="P335" s="85"/>
      <c r="Q335" s="85"/>
      <c r="R335" s="85"/>
      <c r="S335" s="85"/>
      <c r="T335" s="85"/>
      <c r="U335" s="85"/>
      <c r="V335" s="85"/>
      <c r="W335" s="85"/>
      <c r="X335" s="85"/>
      <c r="Y335" s="85"/>
    </row>
    <row r="336" spans="1:25" ht="15.75" x14ac:dyDescent="0.25">
      <c r="A336" s="91"/>
      <c r="B336" s="85"/>
      <c r="C336" s="84"/>
      <c r="D336" s="84"/>
      <c r="E336" s="84"/>
      <c r="F336" s="86"/>
      <c r="G336" s="87"/>
      <c r="H336" s="240"/>
      <c r="I336" s="85"/>
      <c r="J336" s="85"/>
      <c r="K336" s="85"/>
      <c r="L336" s="85"/>
      <c r="M336" s="85"/>
      <c r="N336" s="85"/>
      <c r="O336" s="85"/>
      <c r="P336" s="85"/>
      <c r="Q336" s="85"/>
      <c r="R336" s="85"/>
      <c r="S336" s="85"/>
      <c r="T336" s="85"/>
      <c r="U336" s="85"/>
      <c r="V336" s="85"/>
      <c r="W336" s="85"/>
      <c r="X336" s="85"/>
      <c r="Y336" s="85"/>
    </row>
    <row r="337" spans="1:25" ht="15.75" x14ac:dyDescent="0.25">
      <c r="A337" s="91"/>
      <c r="B337" s="85"/>
      <c r="C337" s="84"/>
      <c r="D337" s="84"/>
      <c r="E337" s="84"/>
      <c r="F337" s="86"/>
      <c r="G337" s="87"/>
      <c r="H337" s="240"/>
      <c r="I337" s="85"/>
      <c r="J337" s="85"/>
      <c r="K337" s="85"/>
      <c r="L337" s="85"/>
      <c r="M337" s="85"/>
      <c r="N337" s="85"/>
      <c r="O337" s="85"/>
      <c r="P337" s="85"/>
      <c r="Q337" s="85"/>
      <c r="R337" s="85"/>
      <c r="S337" s="85"/>
      <c r="T337" s="85"/>
      <c r="U337" s="85"/>
      <c r="V337" s="85"/>
      <c r="W337" s="85"/>
      <c r="X337" s="85"/>
      <c r="Y337" s="85"/>
    </row>
    <row r="338" spans="1:25" ht="15.75" x14ac:dyDescent="0.25">
      <c r="A338" s="91"/>
      <c r="B338" s="85"/>
      <c r="C338" s="84"/>
      <c r="D338" s="84"/>
      <c r="E338" s="84"/>
      <c r="F338" s="86"/>
      <c r="G338" s="87"/>
      <c r="H338" s="240"/>
      <c r="I338" s="85"/>
      <c r="J338" s="85"/>
      <c r="K338" s="85"/>
      <c r="L338" s="85"/>
      <c r="M338" s="85"/>
      <c r="N338" s="85"/>
      <c r="O338" s="85"/>
      <c r="P338" s="85"/>
      <c r="Q338" s="85"/>
      <c r="R338" s="85"/>
      <c r="S338" s="85"/>
      <c r="T338" s="85"/>
      <c r="U338" s="85"/>
      <c r="V338" s="85"/>
      <c r="W338" s="85"/>
      <c r="X338" s="85"/>
      <c r="Y338" s="85"/>
    </row>
    <row r="339" spans="1:25" ht="15.75" x14ac:dyDescent="0.25">
      <c r="A339" s="91"/>
      <c r="B339" s="85"/>
      <c r="C339" s="84"/>
      <c r="D339" s="84"/>
      <c r="E339" s="84"/>
      <c r="F339" s="86"/>
      <c r="G339" s="87"/>
      <c r="H339" s="240"/>
      <c r="I339" s="85"/>
      <c r="J339" s="85"/>
      <c r="K339" s="85"/>
      <c r="L339" s="85"/>
      <c r="M339" s="85"/>
      <c r="N339" s="85"/>
      <c r="O339" s="85"/>
      <c r="P339" s="85"/>
      <c r="Q339" s="85"/>
      <c r="R339" s="85"/>
      <c r="S339" s="85"/>
      <c r="T339" s="85"/>
      <c r="U339" s="85"/>
      <c r="V339" s="85"/>
      <c r="W339" s="85"/>
      <c r="X339" s="85"/>
      <c r="Y339" s="85"/>
    </row>
    <row r="340" spans="1:25" ht="15.75" x14ac:dyDescent="0.25">
      <c r="A340" s="91"/>
      <c r="B340" s="85"/>
      <c r="C340" s="84"/>
      <c r="D340" s="84"/>
      <c r="E340" s="84"/>
      <c r="F340" s="86"/>
      <c r="G340" s="87"/>
      <c r="H340" s="240"/>
      <c r="I340" s="85"/>
      <c r="J340" s="85"/>
      <c r="K340" s="85"/>
      <c r="L340" s="85"/>
      <c r="M340" s="85"/>
      <c r="N340" s="85"/>
      <c r="O340" s="85"/>
      <c r="P340" s="85"/>
      <c r="Q340" s="85"/>
      <c r="R340" s="85"/>
      <c r="S340" s="85"/>
      <c r="T340" s="85"/>
      <c r="U340" s="85"/>
      <c r="V340" s="85"/>
      <c r="W340" s="85"/>
      <c r="X340" s="85"/>
      <c r="Y340" s="85"/>
    </row>
    <row r="341" spans="1:25" ht="15.75" x14ac:dyDescent="0.25">
      <c r="A341" s="91"/>
      <c r="B341" s="85"/>
      <c r="C341" s="84"/>
      <c r="D341" s="84"/>
      <c r="E341" s="84"/>
      <c r="F341" s="86"/>
      <c r="G341" s="87"/>
      <c r="H341" s="240"/>
      <c r="I341" s="85"/>
      <c r="J341" s="85"/>
      <c r="K341" s="85"/>
      <c r="L341" s="85"/>
      <c r="M341" s="85"/>
      <c r="N341" s="85"/>
      <c r="O341" s="85"/>
      <c r="P341" s="85"/>
      <c r="Q341" s="85"/>
      <c r="R341" s="85"/>
      <c r="S341" s="85"/>
      <c r="T341" s="85"/>
      <c r="U341" s="85"/>
      <c r="V341" s="85"/>
      <c r="W341" s="85"/>
      <c r="X341" s="85"/>
      <c r="Y341" s="85"/>
    </row>
    <row r="342" spans="1:25" ht="15.75" x14ac:dyDescent="0.25">
      <c r="A342" s="91"/>
      <c r="B342" s="85"/>
      <c r="C342" s="84"/>
      <c r="D342" s="84"/>
      <c r="E342" s="84"/>
      <c r="F342" s="86"/>
      <c r="G342" s="87"/>
      <c r="H342" s="240"/>
      <c r="I342" s="85"/>
      <c r="J342" s="85"/>
      <c r="K342" s="85"/>
      <c r="L342" s="85"/>
      <c r="M342" s="85"/>
      <c r="N342" s="85"/>
      <c r="O342" s="85"/>
      <c r="P342" s="85"/>
      <c r="Q342" s="85"/>
      <c r="R342" s="85"/>
      <c r="S342" s="85"/>
      <c r="T342" s="85"/>
      <c r="U342" s="85"/>
      <c r="V342" s="85"/>
      <c r="W342" s="85"/>
      <c r="X342" s="85"/>
      <c r="Y342" s="85"/>
    </row>
    <row r="343" spans="1:25" ht="15.75" x14ac:dyDescent="0.25">
      <c r="A343" s="91"/>
      <c r="B343" s="85"/>
      <c r="C343" s="84"/>
      <c r="D343" s="84"/>
      <c r="E343" s="84"/>
      <c r="F343" s="86"/>
      <c r="G343" s="87"/>
      <c r="H343" s="240"/>
      <c r="I343" s="85"/>
      <c r="J343" s="85"/>
      <c r="K343" s="85"/>
      <c r="L343" s="85"/>
      <c r="M343" s="85"/>
      <c r="N343" s="85"/>
      <c r="O343" s="85"/>
      <c r="P343" s="85"/>
      <c r="Q343" s="85"/>
      <c r="R343" s="85"/>
      <c r="S343" s="85"/>
      <c r="T343" s="85"/>
      <c r="U343" s="85"/>
      <c r="V343" s="85"/>
      <c r="W343" s="85"/>
      <c r="X343" s="85"/>
      <c r="Y343" s="85"/>
    </row>
    <row r="344" spans="1:25" ht="15.75" x14ac:dyDescent="0.25">
      <c r="A344" s="91"/>
      <c r="B344" s="85"/>
      <c r="C344" s="84"/>
      <c r="D344" s="84"/>
      <c r="E344" s="84"/>
      <c r="F344" s="86"/>
      <c r="G344" s="87"/>
      <c r="H344" s="240"/>
      <c r="I344" s="85"/>
      <c r="J344" s="85"/>
      <c r="K344" s="85"/>
      <c r="L344" s="85"/>
      <c r="M344" s="85"/>
      <c r="N344" s="85"/>
      <c r="O344" s="85"/>
      <c r="P344" s="85"/>
      <c r="Q344" s="85"/>
      <c r="R344" s="85"/>
      <c r="S344" s="85"/>
      <c r="T344" s="85"/>
      <c r="U344" s="85"/>
      <c r="V344" s="85"/>
      <c r="W344" s="85"/>
      <c r="X344" s="85"/>
      <c r="Y344" s="85"/>
    </row>
    <row r="345" spans="1:25" ht="15.75" x14ac:dyDescent="0.25">
      <c r="A345" s="91"/>
      <c r="B345" s="85"/>
      <c r="C345" s="84"/>
      <c r="D345" s="84"/>
      <c r="E345" s="84"/>
      <c r="F345" s="86"/>
      <c r="G345" s="87"/>
      <c r="H345" s="240"/>
      <c r="I345" s="85"/>
      <c r="J345" s="85"/>
      <c r="K345" s="85"/>
      <c r="L345" s="85"/>
      <c r="M345" s="85"/>
      <c r="N345" s="85"/>
      <c r="O345" s="85"/>
      <c r="P345" s="85"/>
      <c r="Q345" s="85"/>
      <c r="R345" s="85"/>
      <c r="S345" s="85"/>
      <c r="T345" s="85"/>
      <c r="U345" s="85"/>
      <c r="V345" s="85"/>
      <c r="W345" s="85"/>
      <c r="X345" s="85"/>
      <c r="Y345" s="85"/>
    </row>
    <row r="346" spans="1:25" ht="15.75" x14ac:dyDescent="0.25">
      <c r="A346" s="91"/>
      <c r="B346" s="85"/>
      <c r="C346" s="84"/>
      <c r="D346" s="84"/>
      <c r="E346" s="84"/>
      <c r="F346" s="86"/>
      <c r="G346" s="87"/>
      <c r="H346" s="240"/>
      <c r="I346" s="85"/>
      <c r="J346" s="85"/>
      <c r="K346" s="85"/>
      <c r="L346" s="85"/>
      <c r="M346" s="85"/>
      <c r="N346" s="85"/>
      <c r="O346" s="85"/>
      <c r="P346" s="85"/>
      <c r="Q346" s="85"/>
      <c r="R346" s="85"/>
      <c r="S346" s="85"/>
      <c r="T346" s="85"/>
      <c r="U346" s="85"/>
      <c r="V346" s="85"/>
      <c r="W346" s="85"/>
      <c r="X346" s="85"/>
      <c r="Y346" s="85"/>
    </row>
    <row r="347" spans="1:25" ht="15.75" x14ac:dyDescent="0.25">
      <c r="A347" s="91"/>
      <c r="B347" s="85"/>
      <c r="C347" s="84"/>
      <c r="D347" s="84"/>
      <c r="E347" s="84"/>
      <c r="F347" s="86"/>
      <c r="G347" s="87"/>
      <c r="H347" s="240"/>
      <c r="I347" s="85"/>
      <c r="J347" s="85"/>
      <c r="K347" s="85"/>
      <c r="L347" s="85"/>
      <c r="M347" s="85"/>
      <c r="N347" s="85"/>
      <c r="O347" s="85"/>
      <c r="P347" s="85"/>
      <c r="Q347" s="85"/>
      <c r="R347" s="85"/>
      <c r="S347" s="85"/>
      <c r="T347" s="85"/>
      <c r="U347" s="85"/>
      <c r="V347" s="85"/>
      <c r="W347" s="85"/>
      <c r="X347" s="85"/>
      <c r="Y347" s="85"/>
    </row>
    <row r="348" spans="1:25" ht="15.75" x14ac:dyDescent="0.25">
      <c r="A348" s="91"/>
      <c r="B348" s="85"/>
      <c r="C348" s="84"/>
      <c r="D348" s="84"/>
      <c r="E348" s="84"/>
      <c r="F348" s="86"/>
      <c r="G348" s="87"/>
      <c r="H348" s="240"/>
      <c r="I348" s="85"/>
      <c r="J348" s="85"/>
      <c r="K348" s="85"/>
      <c r="L348" s="85"/>
      <c r="M348" s="85"/>
      <c r="N348" s="85"/>
      <c r="O348" s="85"/>
      <c r="P348" s="85"/>
      <c r="Q348" s="85"/>
      <c r="R348" s="85"/>
      <c r="S348" s="85"/>
      <c r="T348" s="85"/>
      <c r="U348" s="85"/>
      <c r="V348" s="85"/>
      <c r="W348" s="85"/>
      <c r="X348" s="85"/>
      <c r="Y348" s="85"/>
    </row>
    <row r="349" spans="1:25" ht="15.75" x14ac:dyDescent="0.25">
      <c r="A349" s="91"/>
      <c r="B349" s="85"/>
      <c r="C349" s="84"/>
      <c r="D349" s="84"/>
      <c r="E349" s="84"/>
      <c r="F349" s="86"/>
      <c r="G349" s="87"/>
      <c r="H349" s="240"/>
      <c r="I349" s="85"/>
      <c r="J349" s="85"/>
      <c r="K349" s="85"/>
      <c r="L349" s="85"/>
      <c r="M349" s="85"/>
      <c r="N349" s="85"/>
      <c r="O349" s="85"/>
      <c r="P349" s="85"/>
      <c r="Q349" s="85"/>
      <c r="R349" s="85"/>
      <c r="S349" s="85"/>
      <c r="T349" s="85"/>
      <c r="U349" s="85"/>
      <c r="V349" s="85"/>
      <c r="W349" s="85"/>
      <c r="X349" s="85"/>
      <c r="Y349" s="85"/>
    </row>
    <row r="350" spans="1:25" ht="15.75" x14ac:dyDescent="0.25">
      <c r="A350" s="91"/>
      <c r="B350" s="85"/>
      <c r="C350" s="84"/>
      <c r="D350" s="84"/>
      <c r="E350" s="84"/>
      <c r="F350" s="86"/>
      <c r="G350" s="87"/>
      <c r="H350" s="240"/>
      <c r="I350" s="85"/>
      <c r="J350" s="85"/>
      <c r="K350" s="85"/>
      <c r="L350" s="85"/>
      <c r="M350" s="85"/>
      <c r="N350" s="85"/>
      <c r="O350" s="85"/>
      <c r="P350" s="85"/>
      <c r="Q350" s="85"/>
      <c r="R350" s="85"/>
      <c r="S350" s="85"/>
      <c r="T350" s="85"/>
      <c r="U350" s="85"/>
      <c r="V350" s="85"/>
      <c r="W350" s="85"/>
      <c r="X350" s="85"/>
      <c r="Y350" s="85"/>
    </row>
    <row r="351" spans="1:25" ht="15.75" x14ac:dyDescent="0.25">
      <c r="A351" s="91"/>
      <c r="B351" s="85"/>
      <c r="C351" s="84"/>
      <c r="D351" s="84"/>
      <c r="E351" s="84"/>
      <c r="F351" s="86"/>
      <c r="G351" s="87"/>
      <c r="H351" s="240"/>
      <c r="I351" s="85"/>
      <c r="J351" s="85"/>
      <c r="K351" s="85"/>
      <c r="L351" s="85"/>
      <c r="M351" s="85"/>
      <c r="N351" s="85"/>
      <c r="O351" s="85"/>
      <c r="P351" s="85"/>
      <c r="Q351" s="85"/>
      <c r="R351" s="85"/>
      <c r="S351" s="85"/>
      <c r="T351" s="85"/>
      <c r="U351" s="85"/>
      <c r="V351" s="85"/>
      <c r="W351" s="85"/>
      <c r="X351" s="85"/>
      <c r="Y351" s="85"/>
    </row>
    <row r="352" spans="1:25" ht="15.75" x14ac:dyDescent="0.25">
      <c r="A352" s="91"/>
      <c r="B352" s="85"/>
      <c r="C352" s="84"/>
      <c r="D352" s="84"/>
      <c r="E352" s="84"/>
      <c r="F352" s="86"/>
      <c r="G352" s="87"/>
      <c r="H352" s="240"/>
      <c r="I352" s="85"/>
      <c r="J352" s="85"/>
      <c r="K352" s="85"/>
      <c r="L352" s="85"/>
      <c r="M352" s="85"/>
      <c r="N352" s="85"/>
      <c r="O352" s="85"/>
      <c r="P352" s="85"/>
      <c r="Q352" s="85"/>
      <c r="R352" s="85"/>
      <c r="S352" s="85"/>
      <c r="T352" s="85"/>
      <c r="U352" s="85"/>
      <c r="V352" s="85"/>
      <c r="W352" s="85"/>
      <c r="X352" s="85"/>
      <c r="Y352" s="85"/>
    </row>
    <row r="353" spans="1:25" ht="15.75" x14ac:dyDescent="0.25">
      <c r="A353" s="91"/>
      <c r="B353" s="85"/>
      <c r="C353" s="84"/>
      <c r="D353" s="84"/>
      <c r="E353" s="84"/>
      <c r="F353" s="86"/>
      <c r="G353" s="87"/>
      <c r="H353" s="240"/>
      <c r="I353" s="85"/>
      <c r="J353" s="85"/>
      <c r="K353" s="85"/>
      <c r="L353" s="85"/>
      <c r="M353" s="85"/>
      <c r="N353" s="85"/>
      <c r="O353" s="85"/>
      <c r="P353" s="85"/>
      <c r="Q353" s="85"/>
      <c r="R353" s="85"/>
      <c r="S353" s="85"/>
      <c r="T353" s="85"/>
      <c r="U353" s="85"/>
      <c r="V353" s="85"/>
      <c r="W353" s="85"/>
      <c r="X353" s="85"/>
      <c r="Y353" s="85"/>
    </row>
    <row r="354" spans="1:25" ht="15.75" x14ac:dyDescent="0.25">
      <c r="A354" s="91"/>
      <c r="B354" s="85"/>
      <c r="C354" s="84"/>
      <c r="D354" s="84"/>
      <c r="E354" s="84"/>
      <c r="F354" s="86"/>
      <c r="G354" s="87"/>
      <c r="H354" s="240"/>
      <c r="I354" s="85"/>
      <c r="J354" s="85"/>
      <c r="K354" s="85"/>
      <c r="L354" s="85"/>
      <c r="M354" s="85"/>
      <c r="N354" s="85"/>
      <c r="O354" s="85"/>
      <c r="P354" s="85"/>
      <c r="Q354" s="85"/>
      <c r="R354" s="85"/>
      <c r="S354" s="85"/>
      <c r="T354" s="85"/>
      <c r="U354" s="85"/>
      <c r="V354" s="85"/>
      <c r="W354" s="85"/>
      <c r="X354" s="85"/>
      <c r="Y354" s="85"/>
    </row>
    <row r="355" spans="1:25" ht="15.75" x14ac:dyDescent="0.25">
      <c r="A355" s="91"/>
      <c r="B355" s="85"/>
      <c r="C355" s="84"/>
      <c r="D355" s="84"/>
      <c r="E355" s="84"/>
      <c r="F355" s="86"/>
      <c r="G355" s="87"/>
      <c r="H355" s="240"/>
      <c r="I355" s="85"/>
      <c r="J355" s="85"/>
      <c r="K355" s="85"/>
      <c r="L355" s="85"/>
      <c r="M355" s="85"/>
      <c r="N355" s="85"/>
      <c r="O355" s="85"/>
      <c r="P355" s="85"/>
      <c r="Q355" s="85"/>
      <c r="R355" s="85"/>
      <c r="S355" s="85"/>
      <c r="T355" s="85"/>
      <c r="U355" s="85"/>
      <c r="V355" s="85"/>
      <c r="W355" s="85"/>
      <c r="X355" s="85"/>
      <c r="Y355" s="85"/>
    </row>
    <row r="356" spans="1:25" ht="15.75" x14ac:dyDescent="0.25">
      <c r="A356" s="91"/>
      <c r="B356" s="85"/>
      <c r="C356" s="84"/>
      <c r="D356" s="84"/>
      <c r="E356" s="84"/>
      <c r="F356" s="86"/>
      <c r="G356" s="87"/>
      <c r="H356" s="240"/>
      <c r="I356" s="85"/>
      <c r="J356" s="85"/>
      <c r="K356" s="85"/>
      <c r="L356" s="85"/>
      <c r="M356" s="85"/>
      <c r="N356" s="85"/>
      <c r="O356" s="85"/>
      <c r="P356" s="85"/>
      <c r="Q356" s="85"/>
      <c r="R356" s="85"/>
      <c r="S356" s="85"/>
      <c r="T356" s="85"/>
      <c r="U356" s="85"/>
      <c r="V356" s="85"/>
      <c r="W356" s="85"/>
      <c r="X356" s="85"/>
      <c r="Y356" s="85"/>
    </row>
    <row r="357" spans="1:25" ht="15.75" x14ac:dyDescent="0.25">
      <c r="A357" s="91"/>
      <c r="B357" s="85"/>
      <c r="C357" s="84"/>
      <c r="D357" s="84"/>
      <c r="E357" s="84"/>
      <c r="F357" s="86"/>
      <c r="G357" s="87"/>
      <c r="H357" s="240"/>
      <c r="I357" s="85"/>
      <c r="J357" s="85"/>
      <c r="K357" s="85"/>
      <c r="L357" s="85"/>
      <c r="M357" s="85"/>
      <c r="N357" s="85"/>
      <c r="O357" s="85"/>
      <c r="P357" s="85"/>
      <c r="Q357" s="85"/>
      <c r="R357" s="85"/>
      <c r="S357" s="85"/>
      <c r="T357" s="85"/>
      <c r="U357" s="85"/>
      <c r="V357" s="85"/>
      <c r="W357" s="85"/>
      <c r="X357" s="85"/>
      <c r="Y357" s="85"/>
    </row>
    <row r="358" spans="1:25" ht="15.75" x14ac:dyDescent="0.25">
      <c r="A358" s="91"/>
      <c r="B358" s="85"/>
      <c r="C358" s="84"/>
      <c r="D358" s="84"/>
      <c r="E358" s="84"/>
      <c r="F358" s="86"/>
      <c r="G358" s="87"/>
      <c r="H358" s="240"/>
      <c r="I358" s="85"/>
      <c r="J358" s="85"/>
      <c r="K358" s="85"/>
      <c r="L358" s="85"/>
      <c r="M358" s="85"/>
      <c r="N358" s="85"/>
      <c r="O358" s="85"/>
      <c r="P358" s="85"/>
      <c r="Q358" s="85"/>
      <c r="R358" s="85"/>
      <c r="S358" s="85"/>
      <c r="T358" s="85"/>
      <c r="U358" s="85"/>
      <c r="V358" s="85"/>
      <c r="W358" s="85"/>
      <c r="X358" s="85"/>
      <c r="Y358" s="85"/>
    </row>
    <row r="359" spans="1:25" ht="15.75" x14ac:dyDescent="0.25">
      <c r="A359" s="91"/>
      <c r="B359" s="85"/>
      <c r="C359" s="84"/>
      <c r="D359" s="84"/>
      <c r="E359" s="84"/>
      <c r="F359" s="86"/>
      <c r="G359" s="87"/>
      <c r="H359" s="240"/>
      <c r="I359" s="85"/>
      <c r="J359" s="85"/>
      <c r="K359" s="85"/>
      <c r="L359" s="85"/>
      <c r="M359" s="85"/>
      <c r="N359" s="85"/>
      <c r="O359" s="85"/>
      <c r="P359" s="85"/>
      <c r="Q359" s="85"/>
      <c r="R359" s="85"/>
      <c r="S359" s="85"/>
      <c r="T359" s="85"/>
      <c r="U359" s="85"/>
      <c r="V359" s="85"/>
      <c r="W359" s="85"/>
      <c r="X359" s="85"/>
      <c r="Y359" s="85"/>
    </row>
    <row r="360" spans="1:25" ht="15.75" x14ac:dyDescent="0.25">
      <c r="A360" s="91"/>
      <c r="B360" s="85"/>
      <c r="C360" s="84"/>
      <c r="D360" s="84"/>
      <c r="E360" s="84"/>
      <c r="F360" s="86"/>
      <c r="G360" s="87"/>
      <c r="H360" s="240"/>
      <c r="I360" s="85"/>
      <c r="J360" s="85"/>
      <c r="K360" s="85"/>
      <c r="L360" s="85"/>
      <c r="M360" s="85"/>
      <c r="N360" s="85"/>
      <c r="O360" s="85"/>
      <c r="P360" s="85"/>
      <c r="Q360" s="85"/>
      <c r="R360" s="85"/>
      <c r="S360" s="85"/>
      <c r="T360" s="85"/>
      <c r="U360" s="85"/>
      <c r="V360" s="85"/>
      <c r="W360" s="85"/>
      <c r="X360" s="85"/>
      <c r="Y360" s="85"/>
    </row>
    <row r="361" spans="1:25" ht="15.75" x14ac:dyDescent="0.25">
      <c r="A361" s="91"/>
      <c r="B361" s="85"/>
      <c r="C361" s="84"/>
      <c r="D361" s="84"/>
      <c r="E361" s="84"/>
      <c r="F361" s="86"/>
      <c r="G361" s="87"/>
      <c r="H361" s="240"/>
      <c r="I361" s="85"/>
      <c r="J361" s="85"/>
      <c r="K361" s="85"/>
      <c r="L361" s="85"/>
      <c r="M361" s="85"/>
      <c r="N361" s="85"/>
      <c r="O361" s="85"/>
      <c r="P361" s="85"/>
      <c r="Q361" s="85"/>
      <c r="R361" s="85"/>
      <c r="S361" s="85"/>
      <c r="T361" s="85"/>
      <c r="U361" s="85"/>
      <c r="V361" s="85"/>
      <c r="W361" s="85"/>
      <c r="X361" s="85"/>
      <c r="Y361" s="85"/>
    </row>
    <row r="362" spans="1:25" ht="15.75" x14ac:dyDescent="0.25">
      <c r="A362" s="91"/>
      <c r="B362" s="85"/>
      <c r="C362" s="84"/>
      <c r="D362" s="84"/>
      <c r="E362" s="84"/>
      <c r="F362" s="86"/>
      <c r="G362" s="87"/>
      <c r="H362" s="240"/>
      <c r="I362" s="85"/>
      <c r="J362" s="85"/>
      <c r="K362" s="85"/>
      <c r="L362" s="85"/>
      <c r="M362" s="85"/>
      <c r="N362" s="85"/>
      <c r="O362" s="85"/>
      <c r="P362" s="85"/>
      <c r="Q362" s="85"/>
      <c r="R362" s="85"/>
      <c r="S362" s="85"/>
      <c r="T362" s="85"/>
      <c r="U362" s="85"/>
      <c r="V362" s="85"/>
      <c r="W362" s="85"/>
      <c r="X362" s="85"/>
      <c r="Y362" s="85"/>
    </row>
    <row r="363" spans="1:25" ht="15.75" x14ac:dyDescent="0.25">
      <c r="A363" s="91"/>
      <c r="B363" s="85"/>
      <c r="C363" s="84"/>
      <c r="D363" s="84"/>
      <c r="E363" s="84"/>
      <c r="F363" s="86"/>
      <c r="G363" s="87"/>
      <c r="H363" s="240"/>
      <c r="I363" s="85"/>
      <c r="J363" s="85"/>
      <c r="K363" s="85"/>
      <c r="L363" s="85"/>
      <c r="M363" s="85"/>
      <c r="N363" s="85"/>
      <c r="O363" s="85"/>
      <c r="P363" s="85"/>
      <c r="Q363" s="85"/>
      <c r="R363" s="85"/>
      <c r="S363" s="85"/>
      <c r="T363" s="85"/>
      <c r="U363" s="85"/>
      <c r="V363" s="85"/>
      <c r="W363" s="85"/>
      <c r="X363" s="85"/>
      <c r="Y363" s="85"/>
    </row>
    <row r="364" spans="1:25" ht="15.75" x14ac:dyDescent="0.25">
      <c r="A364" s="91"/>
      <c r="B364" s="85"/>
      <c r="C364" s="84"/>
      <c r="D364" s="84"/>
      <c r="E364" s="84"/>
      <c r="F364" s="86"/>
      <c r="G364" s="87"/>
      <c r="H364" s="240"/>
      <c r="I364" s="85"/>
      <c r="J364" s="85"/>
      <c r="K364" s="85"/>
      <c r="L364" s="85"/>
      <c r="M364" s="85"/>
      <c r="N364" s="85"/>
      <c r="O364" s="85"/>
      <c r="P364" s="85"/>
      <c r="Q364" s="85"/>
      <c r="R364" s="85"/>
      <c r="S364" s="85"/>
      <c r="T364" s="85"/>
      <c r="U364" s="85"/>
      <c r="V364" s="85"/>
      <c r="W364" s="85"/>
      <c r="X364" s="85"/>
      <c r="Y364" s="85"/>
    </row>
    <row r="365" spans="1:25" ht="15.75" x14ac:dyDescent="0.25">
      <c r="A365" s="91"/>
      <c r="B365" s="85"/>
      <c r="C365" s="84"/>
      <c r="D365" s="84"/>
      <c r="E365" s="84"/>
      <c r="F365" s="86"/>
      <c r="G365" s="87"/>
      <c r="H365" s="240"/>
      <c r="I365" s="85"/>
      <c r="J365" s="85"/>
      <c r="K365" s="85"/>
      <c r="L365" s="85"/>
      <c r="M365" s="85"/>
      <c r="N365" s="85"/>
      <c r="O365" s="85"/>
      <c r="P365" s="85"/>
      <c r="Q365" s="85"/>
      <c r="R365" s="85"/>
      <c r="S365" s="85"/>
      <c r="T365" s="85"/>
      <c r="U365" s="85"/>
      <c r="V365" s="85"/>
      <c r="W365" s="85"/>
      <c r="X365" s="85"/>
      <c r="Y365" s="85"/>
    </row>
    <row r="366" spans="1:25" ht="15.75" x14ac:dyDescent="0.25">
      <c r="A366" s="91"/>
      <c r="B366" s="85"/>
      <c r="C366" s="84"/>
      <c r="D366" s="84"/>
      <c r="E366" s="84"/>
      <c r="F366" s="86"/>
      <c r="G366" s="87"/>
      <c r="H366" s="240"/>
      <c r="I366" s="85"/>
      <c r="J366" s="85"/>
      <c r="K366" s="85"/>
      <c r="L366" s="85"/>
      <c r="M366" s="85"/>
      <c r="N366" s="85"/>
      <c r="O366" s="85"/>
      <c r="P366" s="85"/>
      <c r="Q366" s="85"/>
      <c r="R366" s="85"/>
      <c r="S366" s="85"/>
      <c r="T366" s="85"/>
      <c r="U366" s="85"/>
      <c r="V366" s="85"/>
      <c r="W366" s="85"/>
      <c r="X366" s="85"/>
      <c r="Y366" s="85"/>
    </row>
    <row r="367" spans="1:25" ht="15.75" x14ac:dyDescent="0.25">
      <c r="A367" s="91"/>
      <c r="B367" s="85"/>
      <c r="C367" s="84"/>
      <c r="D367" s="84"/>
      <c r="E367" s="84"/>
      <c r="F367" s="86"/>
      <c r="G367" s="87"/>
      <c r="H367" s="240"/>
      <c r="I367" s="85"/>
      <c r="J367" s="85"/>
      <c r="K367" s="85"/>
      <c r="L367" s="85"/>
      <c r="M367" s="85"/>
      <c r="N367" s="85"/>
      <c r="O367" s="85"/>
      <c r="P367" s="85"/>
      <c r="Q367" s="85"/>
      <c r="R367" s="85"/>
      <c r="S367" s="85"/>
      <c r="T367" s="85"/>
      <c r="U367" s="85"/>
      <c r="V367" s="85"/>
      <c r="W367" s="85"/>
      <c r="X367" s="85"/>
      <c r="Y367" s="85"/>
    </row>
    <row r="368" spans="1:25" ht="15.75" x14ac:dyDescent="0.25">
      <c r="A368" s="91"/>
      <c r="B368" s="85"/>
      <c r="C368" s="84"/>
      <c r="D368" s="84"/>
      <c r="E368" s="84"/>
      <c r="F368" s="86"/>
      <c r="G368" s="87"/>
      <c r="H368" s="240"/>
      <c r="I368" s="85"/>
      <c r="J368" s="85"/>
      <c r="K368" s="85"/>
      <c r="L368" s="85"/>
      <c r="M368" s="85"/>
      <c r="N368" s="85"/>
      <c r="O368" s="85"/>
      <c r="P368" s="85"/>
      <c r="Q368" s="85"/>
      <c r="R368" s="85"/>
      <c r="S368" s="85"/>
      <c r="T368" s="85"/>
      <c r="U368" s="85"/>
      <c r="V368" s="85"/>
      <c r="W368" s="85"/>
      <c r="X368" s="85"/>
      <c r="Y368" s="85"/>
    </row>
    <row r="369" spans="1:25" ht="15.75" x14ac:dyDescent="0.25">
      <c r="A369" s="91"/>
      <c r="B369" s="85"/>
      <c r="C369" s="84"/>
      <c r="D369" s="84"/>
      <c r="E369" s="84"/>
      <c r="F369" s="86"/>
      <c r="G369" s="87"/>
      <c r="H369" s="240"/>
      <c r="I369" s="85"/>
      <c r="J369" s="85"/>
      <c r="K369" s="85"/>
      <c r="L369" s="85"/>
      <c r="M369" s="85"/>
      <c r="N369" s="85"/>
      <c r="O369" s="85"/>
      <c r="P369" s="85"/>
      <c r="Q369" s="85"/>
      <c r="R369" s="85"/>
      <c r="S369" s="85"/>
      <c r="T369" s="85"/>
      <c r="U369" s="85"/>
      <c r="V369" s="85"/>
      <c r="W369" s="85"/>
      <c r="X369" s="85"/>
      <c r="Y369" s="85"/>
    </row>
    <row r="370" spans="1:25" ht="15.75" x14ac:dyDescent="0.25">
      <c r="A370" s="91"/>
      <c r="B370" s="85"/>
      <c r="C370" s="84"/>
      <c r="D370" s="84"/>
      <c r="E370" s="84"/>
      <c r="F370" s="86"/>
      <c r="G370" s="87"/>
      <c r="H370" s="240"/>
      <c r="I370" s="85"/>
      <c r="J370" s="85"/>
      <c r="K370" s="85"/>
      <c r="L370" s="85"/>
      <c r="M370" s="85"/>
      <c r="N370" s="85"/>
      <c r="O370" s="85"/>
      <c r="P370" s="85"/>
      <c r="Q370" s="85"/>
      <c r="R370" s="85"/>
      <c r="S370" s="85"/>
      <c r="T370" s="85"/>
      <c r="U370" s="85"/>
      <c r="V370" s="85"/>
      <c r="W370" s="85"/>
      <c r="X370" s="85"/>
      <c r="Y370" s="85"/>
    </row>
    <row r="371" spans="1:25" ht="15.75" x14ac:dyDescent="0.25">
      <c r="A371" s="91"/>
      <c r="B371" s="85"/>
      <c r="C371" s="84"/>
      <c r="D371" s="84"/>
      <c r="E371" s="84"/>
      <c r="F371" s="86"/>
      <c r="G371" s="87"/>
      <c r="H371" s="240"/>
      <c r="I371" s="85"/>
      <c r="J371" s="85"/>
      <c r="K371" s="85"/>
      <c r="L371" s="85"/>
      <c r="M371" s="85"/>
      <c r="N371" s="85"/>
      <c r="O371" s="85"/>
      <c r="P371" s="85"/>
      <c r="Q371" s="85"/>
      <c r="R371" s="85"/>
      <c r="S371" s="85"/>
      <c r="T371" s="85"/>
      <c r="U371" s="85"/>
      <c r="V371" s="85"/>
      <c r="W371" s="85"/>
      <c r="X371" s="85"/>
      <c r="Y371" s="85"/>
    </row>
    <row r="372" spans="1:25" ht="15.75" x14ac:dyDescent="0.25">
      <c r="A372" s="91"/>
      <c r="B372" s="85"/>
      <c r="C372" s="84"/>
      <c r="D372" s="84"/>
      <c r="E372" s="84"/>
      <c r="F372" s="86"/>
      <c r="G372" s="87"/>
      <c r="H372" s="240"/>
      <c r="I372" s="85"/>
      <c r="J372" s="85"/>
      <c r="K372" s="85"/>
      <c r="L372" s="85"/>
      <c r="M372" s="85"/>
      <c r="N372" s="85"/>
      <c r="O372" s="85"/>
      <c r="P372" s="85"/>
      <c r="Q372" s="85"/>
      <c r="R372" s="85"/>
      <c r="S372" s="85"/>
      <c r="T372" s="85"/>
      <c r="U372" s="85"/>
      <c r="V372" s="85"/>
      <c r="W372" s="85"/>
      <c r="X372" s="85"/>
      <c r="Y372" s="85"/>
    </row>
    <row r="373" spans="1:25" ht="15.75" x14ac:dyDescent="0.25">
      <c r="A373" s="91"/>
      <c r="B373" s="85"/>
      <c r="C373" s="84"/>
      <c r="D373" s="84"/>
      <c r="E373" s="84"/>
      <c r="F373" s="86"/>
      <c r="G373" s="87"/>
      <c r="H373" s="240"/>
      <c r="I373" s="85"/>
      <c r="J373" s="85"/>
      <c r="K373" s="85"/>
      <c r="L373" s="85"/>
      <c r="M373" s="85"/>
      <c r="N373" s="85"/>
      <c r="O373" s="85"/>
      <c r="P373" s="85"/>
      <c r="Q373" s="85"/>
      <c r="R373" s="85"/>
      <c r="S373" s="85"/>
      <c r="T373" s="85"/>
      <c r="U373" s="85"/>
      <c r="V373" s="85"/>
      <c r="W373" s="85"/>
      <c r="X373" s="85"/>
      <c r="Y373" s="85"/>
    </row>
    <row r="374" spans="1:25" ht="15.75" x14ac:dyDescent="0.25">
      <c r="A374" s="91"/>
      <c r="B374" s="85"/>
      <c r="C374" s="84"/>
      <c r="D374" s="84"/>
      <c r="E374" s="84"/>
      <c r="F374" s="86"/>
      <c r="G374" s="87"/>
      <c r="H374" s="240"/>
      <c r="I374" s="85"/>
      <c r="J374" s="85"/>
      <c r="K374" s="85"/>
      <c r="L374" s="85"/>
      <c r="M374" s="85"/>
      <c r="N374" s="85"/>
      <c r="O374" s="85"/>
      <c r="P374" s="85"/>
      <c r="Q374" s="85"/>
      <c r="R374" s="85"/>
      <c r="S374" s="85"/>
      <c r="T374" s="85"/>
      <c r="U374" s="85"/>
      <c r="V374" s="85"/>
      <c r="W374" s="85"/>
      <c r="X374" s="85"/>
      <c r="Y374" s="85"/>
    </row>
    <row r="375" spans="1:25" ht="15.75" x14ac:dyDescent="0.25">
      <c r="A375" s="91"/>
      <c r="B375" s="85"/>
      <c r="C375" s="84"/>
      <c r="D375" s="84"/>
      <c r="E375" s="84"/>
      <c r="F375" s="86"/>
      <c r="G375" s="87"/>
      <c r="H375" s="240"/>
      <c r="I375" s="85"/>
      <c r="J375" s="85"/>
      <c r="K375" s="85"/>
      <c r="L375" s="85"/>
      <c r="M375" s="85"/>
      <c r="N375" s="85"/>
      <c r="O375" s="85"/>
      <c r="P375" s="85"/>
      <c r="Q375" s="85"/>
      <c r="R375" s="85"/>
      <c r="S375" s="85"/>
      <c r="T375" s="85"/>
      <c r="U375" s="85"/>
      <c r="V375" s="85"/>
      <c r="W375" s="85"/>
      <c r="X375" s="85"/>
      <c r="Y375" s="85"/>
    </row>
    <row r="376" spans="1:25" ht="15.75" x14ac:dyDescent="0.25">
      <c r="A376" s="91"/>
      <c r="B376" s="85"/>
      <c r="C376" s="84"/>
      <c r="D376" s="84"/>
      <c r="E376" s="84"/>
      <c r="F376" s="86"/>
      <c r="G376" s="87"/>
      <c r="H376" s="240"/>
      <c r="I376" s="85"/>
      <c r="J376" s="85"/>
      <c r="K376" s="85"/>
      <c r="L376" s="85"/>
      <c r="M376" s="85"/>
      <c r="N376" s="85"/>
      <c r="O376" s="85"/>
      <c r="P376" s="85"/>
      <c r="Q376" s="85"/>
      <c r="R376" s="85"/>
      <c r="S376" s="85"/>
      <c r="T376" s="85"/>
      <c r="U376" s="85"/>
      <c r="V376" s="85"/>
      <c r="W376" s="85"/>
      <c r="X376" s="85"/>
      <c r="Y376" s="85"/>
    </row>
    <row r="377" spans="1:25" ht="15.75" x14ac:dyDescent="0.25">
      <c r="A377" s="91"/>
      <c r="B377" s="85"/>
      <c r="C377" s="84"/>
      <c r="D377" s="84"/>
      <c r="E377" s="84"/>
      <c r="F377" s="86"/>
      <c r="G377" s="87"/>
      <c r="H377" s="240"/>
      <c r="I377" s="85"/>
      <c r="J377" s="85"/>
      <c r="K377" s="85"/>
      <c r="L377" s="85"/>
      <c r="M377" s="85"/>
      <c r="N377" s="85"/>
      <c r="O377" s="85"/>
      <c r="P377" s="85"/>
      <c r="Q377" s="85"/>
      <c r="R377" s="85"/>
      <c r="S377" s="85"/>
      <c r="T377" s="85"/>
      <c r="U377" s="85"/>
      <c r="V377" s="85"/>
      <c r="W377" s="85"/>
      <c r="X377" s="85"/>
      <c r="Y377" s="85"/>
    </row>
    <row r="378" spans="1:25" ht="15.75" x14ac:dyDescent="0.25">
      <c r="A378" s="91"/>
      <c r="B378" s="85"/>
      <c r="C378" s="84"/>
      <c r="D378" s="84"/>
      <c r="E378" s="84"/>
      <c r="F378" s="86"/>
      <c r="G378" s="87"/>
      <c r="H378" s="240"/>
      <c r="I378" s="85"/>
      <c r="J378" s="85"/>
      <c r="K378" s="85"/>
      <c r="L378" s="85"/>
      <c r="M378" s="85"/>
      <c r="N378" s="85"/>
      <c r="O378" s="85"/>
      <c r="P378" s="85"/>
      <c r="Q378" s="85"/>
      <c r="R378" s="85"/>
      <c r="S378" s="85"/>
      <c r="T378" s="85"/>
      <c r="U378" s="85"/>
      <c r="V378" s="85"/>
      <c r="W378" s="85"/>
      <c r="X378" s="85"/>
      <c r="Y378" s="85"/>
    </row>
    <row r="379" spans="1:25" ht="15.75" x14ac:dyDescent="0.25">
      <c r="A379" s="91"/>
      <c r="B379" s="85"/>
      <c r="C379" s="84"/>
      <c r="D379" s="84"/>
      <c r="E379" s="84"/>
      <c r="F379" s="86"/>
      <c r="G379" s="87"/>
      <c r="H379" s="240"/>
      <c r="I379" s="85"/>
      <c r="J379" s="85"/>
      <c r="K379" s="85"/>
      <c r="L379" s="85"/>
      <c r="M379" s="85"/>
      <c r="N379" s="85"/>
      <c r="O379" s="85"/>
      <c r="P379" s="85"/>
      <c r="Q379" s="85"/>
      <c r="R379" s="85"/>
      <c r="S379" s="85"/>
      <c r="T379" s="85"/>
      <c r="U379" s="85"/>
      <c r="V379" s="85"/>
      <c r="W379" s="85"/>
      <c r="X379" s="85"/>
      <c r="Y379" s="85"/>
    </row>
    <row r="380" spans="1:25" ht="15.75" x14ac:dyDescent="0.25">
      <c r="A380" s="91"/>
      <c r="B380" s="85"/>
      <c r="C380" s="84"/>
      <c r="D380" s="84"/>
      <c r="E380" s="84"/>
      <c r="F380" s="86"/>
      <c r="G380" s="87"/>
      <c r="H380" s="240"/>
      <c r="I380" s="85"/>
      <c r="J380" s="85"/>
      <c r="K380" s="85"/>
      <c r="L380" s="85"/>
      <c r="M380" s="85"/>
      <c r="N380" s="85"/>
      <c r="O380" s="85"/>
      <c r="P380" s="85"/>
      <c r="Q380" s="85"/>
      <c r="R380" s="85"/>
      <c r="S380" s="85"/>
      <c r="T380" s="85"/>
      <c r="U380" s="85"/>
      <c r="V380" s="85"/>
      <c r="W380" s="85"/>
      <c r="X380" s="85"/>
      <c r="Y380" s="85"/>
    </row>
    <row r="381" spans="1:25" ht="15.75" x14ac:dyDescent="0.25">
      <c r="A381" s="91"/>
      <c r="B381" s="85"/>
      <c r="C381" s="84"/>
      <c r="D381" s="84"/>
      <c r="E381" s="84"/>
      <c r="F381" s="86"/>
      <c r="G381" s="87"/>
      <c r="H381" s="240"/>
      <c r="I381" s="85"/>
      <c r="J381" s="85"/>
      <c r="K381" s="85"/>
      <c r="L381" s="85"/>
      <c r="M381" s="85"/>
      <c r="N381" s="85"/>
      <c r="O381" s="85"/>
      <c r="P381" s="85"/>
      <c r="Q381" s="85"/>
      <c r="R381" s="85"/>
      <c r="S381" s="85"/>
      <c r="T381" s="85"/>
      <c r="U381" s="85"/>
      <c r="V381" s="85"/>
      <c r="W381" s="85"/>
      <c r="X381" s="85"/>
      <c r="Y381" s="85"/>
    </row>
    <row r="382" spans="1:25" ht="15.75" x14ac:dyDescent="0.25">
      <c r="A382" s="91"/>
      <c r="B382" s="85"/>
      <c r="C382" s="84"/>
      <c r="D382" s="84"/>
      <c r="E382" s="84"/>
      <c r="F382" s="86"/>
      <c r="G382" s="87"/>
      <c r="H382" s="240"/>
      <c r="I382" s="85"/>
      <c r="J382" s="85"/>
      <c r="K382" s="85"/>
      <c r="L382" s="85"/>
      <c r="M382" s="85"/>
      <c r="N382" s="85"/>
      <c r="O382" s="85"/>
      <c r="P382" s="85"/>
      <c r="Q382" s="85"/>
      <c r="R382" s="85"/>
      <c r="S382" s="85"/>
      <c r="T382" s="85"/>
      <c r="U382" s="85"/>
      <c r="V382" s="85"/>
      <c r="W382" s="85"/>
      <c r="X382" s="85"/>
      <c r="Y382" s="85"/>
    </row>
    <row r="383" spans="1:25" ht="15.75" x14ac:dyDescent="0.25">
      <c r="A383" s="91"/>
      <c r="B383" s="85"/>
      <c r="C383" s="84"/>
      <c r="D383" s="84"/>
      <c r="E383" s="84"/>
      <c r="F383" s="86"/>
      <c r="G383" s="87"/>
      <c r="H383" s="240"/>
      <c r="I383" s="85"/>
      <c r="J383" s="85"/>
      <c r="K383" s="85"/>
      <c r="L383" s="85"/>
      <c r="M383" s="85"/>
      <c r="N383" s="85"/>
      <c r="O383" s="85"/>
      <c r="P383" s="85"/>
      <c r="Q383" s="85"/>
      <c r="R383" s="85"/>
      <c r="S383" s="85"/>
      <c r="T383" s="85"/>
      <c r="U383" s="85"/>
      <c r="V383" s="85"/>
      <c r="W383" s="85"/>
      <c r="X383" s="85"/>
      <c r="Y383" s="85"/>
    </row>
    <row r="384" spans="1:25" ht="15.75" x14ac:dyDescent="0.25">
      <c r="A384" s="91"/>
      <c r="B384" s="85"/>
      <c r="C384" s="84"/>
      <c r="D384" s="84"/>
      <c r="E384" s="84"/>
      <c r="F384" s="86"/>
      <c r="G384" s="87"/>
      <c r="H384" s="240"/>
      <c r="I384" s="85"/>
      <c r="J384" s="85"/>
      <c r="K384" s="85"/>
      <c r="L384" s="85"/>
      <c r="M384" s="85"/>
      <c r="N384" s="85"/>
      <c r="O384" s="85"/>
      <c r="P384" s="85"/>
      <c r="Q384" s="85"/>
      <c r="R384" s="85"/>
      <c r="S384" s="85"/>
      <c r="T384" s="85"/>
      <c r="U384" s="85"/>
      <c r="V384" s="85"/>
      <c r="W384" s="85"/>
      <c r="X384" s="85"/>
      <c r="Y384" s="85"/>
    </row>
    <row r="385" spans="1:25" ht="15.75" x14ac:dyDescent="0.25">
      <c r="A385" s="91"/>
      <c r="B385" s="85"/>
      <c r="C385" s="84"/>
      <c r="D385" s="84"/>
      <c r="E385" s="84"/>
      <c r="F385" s="86"/>
      <c r="G385" s="87"/>
      <c r="H385" s="240"/>
      <c r="I385" s="85"/>
      <c r="J385" s="85"/>
      <c r="K385" s="85"/>
      <c r="L385" s="85"/>
      <c r="M385" s="85"/>
      <c r="N385" s="85"/>
      <c r="O385" s="85"/>
      <c r="P385" s="85"/>
      <c r="Q385" s="85"/>
      <c r="R385" s="85"/>
      <c r="S385" s="85"/>
      <c r="T385" s="85"/>
      <c r="U385" s="85"/>
      <c r="V385" s="85"/>
      <c r="W385" s="85"/>
      <c r="X385" s="85"/>
      <c r="Y385" s="85"/>
    </row>
    <row r="386" spans="1:25" ht="15.75" x14ac:dyDescent="0.25">
      <c r="A386" s="91"/>
      <c r="B386" s="85"/>
      <c r="C386" s="84"/>
      <c r="D386" s="84"/>
      <c r="E386" s="84"/>
      <c r="F386" s="86"/>
      <c r="G386" s="87"/>
      <c r="H386" s="240"/>
      <c r="I386" s="85"/>
      <c r="J386" s="85"/>
      <c r="K386" s="85"/>
      <c r="L386" s="85"/>
      <c r="M386" s="85"/>
      <c r="N386" s="85"/>
      <c r="O386" s="85"/>
      <c r="P386" s="85"/>
      <c r="Q386" s="85"/>
      <c r="R386" s="85"/>
      <c r="S386" s="85"/>
      <c r="T386" s="85"/>
      <c r="U386" s="85"/>
      <c r="V386" s="85"/>
      <c r="W386" s="85"/>
      <c r="X386" s="85"/>
      <c r="Y386" s="85"/>
    </row>
    <row r="387" spans="1:25" ht="15.75" x14ac:dyDescent="0.25">
      <c r="A387" s="91"/>
      <c r="B387" s="85"/>
      <c r="C387" s="84"/>
      <c r="D387" s="84"/>
      <c r="E387" s="84"/>
      <c r="F387" s="86"/>
      <c r="G387" s="87"/>
      <c r="H387" s="240"/>
      <c r="I387" s="85"/>
      <c r="J387" s="85"/>
      <c r="K387" s="85"/>
      <c r="L387" s="85"/>
      <c r="M387" s="85"/>
      <c r="N387" s="85"/>
      <c r="O387" s="85"/>
      <c r="P387" s="85"/>
      <c r="Q387" s="85"/>
      <c r="R387" s="85"/>
      <c r="S387" s="85"/>
      <c r="T387" s="85"/>
      <c r="U387" s="85"/>
      <c r="V387" s="85"/>
      <c r="W387" s="85"/>
      <c r="X387" s="85"/>
      <c r="Y387" s="85"/>
    </row>
    <row r="388" spans="1:25" ht="15.75" x14ac:dyDescent="0.25">
      <c r="A388" s="91"/>
      <c r="B388" s="85"/>
      <c r="C388" s="84"/>
      <c r="D388" s="84"/>
      <c r="E388" s="84"/>
      <c r="F388" s="86"/>
      <c r="G388" s="87"/>
      <c r="H388" s="240"/>
      <c r="I388" s="85"/>
      <c r="J388" s="85"/>
      <c r="K388" s="85"/>
      <c r="L388" s="85"/>
      <c r="M388" s="85"/>
      <c r="N388" s="85"/>
      <c r="O388" s="85"/>
      <c r="P388" s="85"/>
      <c r="Q388" s="85"/>
      <c r="R388" s="85"/>
      <c r="S388" s="85"/>
      <c r="T388" s="85"/>
      <c r="U388" s="85"/>
      <c r="V388" s="85"/>
      <c r="W388" s="85"/>
      <c r="X388" s="85"/>
      <c r="Y388" s="85"/>
    </row>
    <row r="389" spans="1:25" ht="15.75" x14ac:dyDescent="0.25">
      <c r="A389" s="91"/>
      <c r="B389" s="85"/>
      <c r="C389" s="84"/>
      <c r="D389" s="84"/>
      <c r="E389" s="84"/>
      <c r="F389" s="86"/>
      <c r="G389" s="87"/>
      <c r="H389" s="240"/>
      <c r="I389" s="85"/>
      <c r="J389" s="85"/>
      <c r="K389" s="85"/>
      <c r="L389" s="85"/>
      <c r="M389" s="85"/>
      <c r="N389" s="85"/>
      <c r="O389" s="85"/>
      <c r="P389" s="85"/>
      <c r="Q389" s="85"/>
      <c r="R389" s="85"/>
      <c r="S389" s="85"/>
      <c r="T389" s="85"/>
      <c r="U389" s="85"/>
      <c r="V389" s="85"/>
      <c r="W389" s="85"/>
      <c r="X389" s="85"/>
      <c r="Y389" s="85"/>
    </row>
    <row r="390" spans="1:25" ht="15.75" x14ac:dyDescent="0.25">
      <c r="A390" s="91"/>
      <c r="B390" s="85"/>
      <c r="C390" s="84"/>
      <c r="D390" s="84"/>
      <c r="E390" s="84"/>
      <c r="F390" s="86"/>
      <c r="G390" s="87"/>
      <c r="H390" s="240"/>
      <c r="I390" s="85"/>
      <c r="J390" s="85"/>
      <c r="K390" s="85"/>
      <c r="L390" s="85"/>
      <c r="M390" s="85"/>
      <c r="N390" s="85"/>
      <c r="O390" s="85"/>
      <c r="P390" s="85"/>
      <c r="Q390" s="85"/>
      <c r="R390" s="85"/>
      <c r="S390" s="85"/>
      <c r="T390" s="85"/>
      <c r="U390" s="85"/>
      <c r="V390" s="85"/>
      <c r="W390" s="85"/>
      <c r="X390" s="85"/>
      <c r="Y390" s="85"/>
    </row>
    <row r="391" spans="1:25" ht="15.75" x14ac:dyDescent="0.25">
      <c r="A391" s="91"/>
      <c r="B391" s="85"/>
      <c r="C391" s="84"/>
      <c r="D391" s="84"/>
      <c r="E391" s="84"/>
      <c r="F391" s="86"/>
      <c r="G391" s="87"/>
      <c r="H391" s="240"/>
      <c r="I391" s="85"/>
      <c r="J391" s="85"/>
      <c r="K391" s="85"/>
      <c r="L391" s="85"/>
      <c r="M391" s="85"/>
      <c r="N391" s="85"/>
      <c r="O391" s="85"/>
      <c r="P391" s="85"/>
      <c r="Q391" s="85"/>
      <c r="R391" s="85"/>
      <c r="S391" s="85"/>
      <c r="T391" s="85"/>
      <c r="U391" s="85"/>
      <c r="V391" s="85"/>
      <c r="W391" s="85"/>
      <c r="X391" s="85"/>
      <c r="Y391" s="85"/>
    </row>
    <row r="392" spans="1:25" ht="15.75" x14ac:dyDescent="0.25">
      <c r="A392" s="91"/>
      <c r="B392" s="85"/>
      <c r="C392" s="84"/>
      <c r="D392" s="84"/>
      <c r="E392" s="84"/>
      <c r="F392" s="86"/>
      <c r="G392" s="87"/>
      <c r="H392" s="240"/>
      <c r="I392" s="85"/>
      <c r="J392" s="85"/>
      <c r="K392" s="85"/>
      <c r="L392" s="85"/>
      <c r="M392" s="85"/>
      <c r="N392" s="85"/>
      <c r="O392" s="85"/>
      <c r="P392" s="85"/>
      <c r="Q392" s="85"/>
      <c r="R392" s="85"/>
      <c r="S392" s="85"/>
      <c r="T392" s="85"/>
      <c r="U392" s="85"/>
      <c r="V392" s="85"/>
      <c r="W392" s="85"/>
      <c r="X392" s="85"/>
      <c r="Y392" s="85"/>
    </row>
    <row r="393" spans="1:25" ht="15.75" x14ac:dyDescent="0.25">
      <c r="A393" s="91"/>
      <c r="B393" s="85"/>
      <c r="C393" s="84"/>
      <c r="D393" s="84"/>
      <c r="E393" s="84"/>
      <c r="F393" s="86"/>
      <c r="G393" s="87"/>
      <c r="H393" s="240"/>
      <c r="I393" s="85"/>
      <c r="J393" s="85"/>
      <c r="K393" s="85"/>
      <c r="L393" s="85"/>
      <c r="M393" s="85"/>
      <c r="N393" s="85"/>
      <c r="O393" s="85"/>
      <c r="P393" s="85"/>
      <c r="Q393" s="85"/>
      <c r="R393" s="85"/>
      <c r="S393" s="85"/>
      <c r="T393" s="85"/>
      <c r="U393" s="85"/>
      <c r="V393" s="85"/>
      <c r="W393" s="85"/>
      <c r="X393" s="85"/>
      <c r="Y393" s="85"/>
    </row>
    <row r="394" spans="1:25" ht="15.75" x14ac:dyDescent="0.25">
      <c r="A394" s="91"/>
      <c r="B394" s="85"/>
      <c r="C394" s="84"/>
      <c r="D394" s="84"/>
      <c r="E394" s="84"/>
      <c r="F394" s="86"/>
      <c r="G394" s="87"/>
      <c r="H394" s="240"/>
      <c r="I394" s="85"/>
      <c r="J394" s="85"/>
      <c r="K394" s="85"/>
      <c r="L394" s="85"/>
      <c r="M394" s="85"/>
      <c r="N394" s="85"/>
      <c r="O394" s="85"/>
      <c r="P394" s="85"/>
      <c r="Q394" s="85"/>
      <c r="R394" s="85"/>
      <c r="S394" s="85"/>
      <c r="T394" s="85"/>
      <c r="U394" s="85"/>
      <c r="V394" s="85"/>
      <c r="W394" s="85"/>
      <c r="X394" s="85"/>
      <c r="Y394" s="85"/>
    </row>
    <row r="395" spans="1:25" ht="15.75" x14ac:dyDescent="0.25">
      <c r="A395" s="91"/>
      <c r="B395" s="85"/>
      <c r="C395" s="84"/>
      <c r="D395" s="84"/>
      <c r="E395" s="84"/>
      <c r="F395" s="86"/>
      <c r="G395" s="87"/>
      <c r="H395" s="240"/>
      <c r="I395" s="85"/>
      <c r="J395" s="85"/>
      <c r="K395" s="85"/>
      <c r="L395" s="85"/>
      <c r="M395" s="85"/>
      <c r="N395" s="85"/>
      <c r="O395" s="85"/>
      <c r="P395" s="85"/>
      <c r="Q395" s="85"/>
      <c r="R395" s="85"/>
      <c r="S395" s="85"/>
      <c r="T395" s="85"/>
      <c r="U395" s="85"/>
      <c r="V395" s="85"/>
      <c r="W395" s="85"/>
      <c r="X395" s="85"/>
      <c r="Y395" s="85"/>
    </row>
    <row r="396" spans="1:25" ht="15.75" x14ac:dyDescent="0.25">
      <c r="A396" s="91"/>
      <c r="B396" s="85"/>
      <c r="C396" s="84"/>
      <c r="D396" s="84"/>
      <c r="E396" s="84"/>
      <c r="F396" s="86"/>
      <c r="G396" s="87"/>
      <c r="H396" s="240"/>
      <c r="I396" s="85"/>
      <c r="J396" s="85"/>
      <c r="K396" s="85"/>
      <c r="L396" s="85"/>
      <c r="M396" s="85"/>
      <c r="N396" s="85"/>
      <c r="O396" s="85"/>
      <c r="P396" s="85"/>
      <c r="Q396" s="85"/>
      <c r="R396" s="85"/>
      <c r="S396" s="85"/>
      <c r="T396" s="85"/>
      <c r="U396" s="85"/>
      <c r="V396" s="85"/>
      <c r="W396" s="85"/>
      <c r="X396" s="85"/>
      <c r="Y396" s="85"/>
    </row>
    <row r="397" spans="1:25" ht="15.75" x14ac:dyDescent="0.25">
      <c r="A397" s="91"/>
      <c r="B397" s="85"/>
      <c r="C397" s="84"/>
      <c r="D397" s="84"/>
      <c r="E397" s="84"/>
      <c r="F397" s="86"/>
      <c r="G397" s="87"/>
      <c r="H397" s="240"/>
      <c r="I397" s="85"/>
      <c r="J397" s="85"/>
      <c r="K397" s="85"/>
      <c r="L397" s="85"/>
      <c r="M397" s="85"/>
      <c r="N397" s="85"/>
      <c r="O397" s="85"/>
      <c r="P397" s="85"/>
      <c r="Q397" s="85"/>
      <c r="R397" s="85"/>
      <c r="S397" s="85"/>
      <c r="T397" s="85"/>
      <c r="U397" s="85"/>
      <c r="V397" s="85"/>
      <c r="W397" s="85"/>
      <c r="X397" s="85"/>
      <c r="Y397" s="85"/>
    </row>
    <row r="398" spans="1:25" ht="15.75" x14ac:dyDescent="0.25">
      <c r="A398" s="91"/>
      <c r="B398" s="85"/>
      <c r="C398" s="84"/>
      <c r="D398" s="84"/>
      <c r="E398" s="84"/>
      <c r="F398" s="86"/>
      <c r="G398" s="87"/>
      <c r="H398" s="240"/>
      <c r="I398" s="85"/>
      <c r="J398" s="85"/>
      <c r="K398" s="85"/>
      <c r="L398" s="85"/>
      <c r="M398" s="85"/>
      <c r="N398" s="85"/>
      <c r="O398" s="85"/>
      <c r="P398" s="85"/>
      <c r="Q398" s="85"/>
      <c r="R398" s="85"/>
      <c r="S398" s="85"/>
      <c r="T398" s="85"/>
      <c r="U398" s="85"/>
      <c r="V398" s="85"/>
      <c r="W398" s="85"/>
      <c r="X398" s="85"/>
      <c r="Y398" s="85"/>
    </row>
    <row r="399" spans="1:25" ht="15.75" x14ac:dyDescent="0.25">
      <c r="A399" s="91"/>
      <c r="B399" s="85"/>
      <c r="C399" s="84"/>
      <c r="D399" s="84"/>
      <c r="E399" s="84"/>
      <c r="F399" s="86"/>
      <c r="G399" s="87"/>
      <c r="H399" s="240"/>
      <c r="I399" s="85"/>
      <c r="J399" s="85"/>
      <c r="K399" s="85"/>
      <c r="L399" s="85"/>
      <c r="M399" s="85"/>
      <c r="N399" s="85"/>
      <c r="O399" s="85"/>
      <c r="P399" s="85"/>
      <c r="Q399" s="85"/>
      <c r="R399" s="85"/>
      <c r="S399" s="85"/>
      <c r="T399" s="85"/>
      <c r="U399" s="85"/>
      <c r="V399" s="85"/>
      <c r="W399" s="85"/>
      <c r="X399" s="85"/>
      <c r="Y399" s="85"/>
    </row>
    <row r="400" spans="1:25" ht="15.75" x14ac:dyDescent="0.25">
      <c r="A400" s="91"/>
      <c r="B400" s="85"/>
      <c r="C400" s="84"/>
      <c r="D400" s="84"/>
      <c r="E400" s="84"/>
      <c r="F400" s="86"/>
      <c r="G400" s="87"/>
      <c r="H400" s="240"/>
      <c r="I400" s="85"/>
      <c r="J400" s="85"/>
      <c r="K400" s="85"/>
      <c r="L400" s="85"/>
      <c r="M400" s="85"/>
      <c r="N400" s="85"/>
      <c r="O400" s="85"/>
      <c r="P400" s="85"/>
      <c r="Q400" s="85"/>
      <c r="R400" s="85"/>
      <c r="S400" s="85"/>
      <c r="T400" s="85"/>
      <c r="U400" s="85"/>
      <c r="V400" s="85"/>
      <c r="W400" s="85"/>
      <c r="X400" s="85"/>
      <c r="Y400" s="85"/>
    </row>
    <row r="401" spans="1:25" ht="15.75" x14ac:dyDescent="0.25">
      <c r="A401" s="91"/>
      <c r="B401" s="85"/>
      <c r="C401" s="84"/>
      <c r="D401" s="84"/>
      <c r="E401" s="84"/>
      <c r="F401" s="86"/>
      <c r="G401" s="87"/>
      <c r="H401" s="240"/>
      <c r="I401" s="85"/>
      <c r="J401" s="85"/>
      <c r="K401" s="85"/>
      <c r="L401" s="85"/>
      <c r="M401" s="85"/>
      <c r="N401" s="85"/>
      <c r="O401" s="85"/>
      <c r="P401" s="85"/>
      <c r="Q401" s="85"/>
      <c r="R401" s="85"/>
      <c r="S401" s="85"/>
      <c r="T401" s="85"/>
      <c r="U401" s="85"/>
      <c r="V401" s="85"/>
      <c r="W401" s="85"/>
      <c r="X401" s="85"/>
      <c r="Y401" s="85"/>
    </row>
    <row r="402" spans="1:25" ht="15.75" x14ac:dyDescent="0.25">
      <c r="A402" s="91"/>
      <c r="B402" s="85"/>
      <c r="C402" s="84"/>
      <c r="D402" s="84"/>
      <c r="E402" s="84"/>
      <c r="F402" s="86"/>
      <c r="G402" s="87"/>
      <c r="H402" s="240"/>
      <c r="I402" s="85"/>
      <c r="J402" s="85"/>
      <c r="K402" s="85"/>
      <c r="L402" s="85"/>
      <c r="M402" s="85"/>
      <c r="N402" s="85"/>
      <c r="O402" s="85"/>
      <c r="P402" s="85"/>
      <c r="Q402" s="85"/>
      <c r="R402" s="85"/>
      <c r="S402" s="85"/>
      <c r="T402" s="85"/>
      <c r="U402" s="85"/>
      <c r="V402" s="85"/>
      <c r="W402" s="85"/>
      <c r="X402" s="85"/>
      <c r="Y402" s="85"/>
    </row>
    <row r="403" spans="1:25" ht="15.75" x14ac:dyDescent="0.25">
      <c r="A403" s="91"/>
      <c r="B403" s="85"/>
      <c r="C403" s="84"/>
      <c r="D403" s="84"/>
      <c r="E403" s="84"/>
      <c r="F403" s="86"/>
      <c r="G403" s="87"/>
      <c r="H403" s="240"/>
      <c r="I403" s="85"/>
      <c r="J403" s="85"/>
      <c r="K403" s="85"/>
      <c r="L403" s="85"/>
      <c r="M403" s="85"/>
      <c r="N403" s="85"/>
      <c r="O403" s="85"/>
      <c r="P403" s="85"/>
      <c r="Q403" s="85"/>
      <c r="R403" s="85"/>
      <c r="S403" s="85"/>
      <c r="T403" s="85"/>
      <c r="U403" s="85"/>
      <c r="V403" s="85"/>
      <c r="W403" s="85"/>
      <c r="X403" s="85"/>
      <c r="Y403" s="85"/>
    </row>
    <row r="404" spans="1:25" ht="15.75" x14ac:dyDescent="0.25">
      <c r="A404" s="91"/>
      <c r="B404" s="85"/>
      <c r="C404" s="84"/>
      <c r="D404" s="84"/>
      <c r="E404" s="84"/>
      <c r="F404" s="86"/>
      <c r="G404" s="87"/>
      <c r="H404" s="240"/>
      <c r="I404" s="85"/>
      <c r="J404" s="85"/>
      <c r="K404" s="85"/>
      <c r="L404" s="85"/>
      <c r="M404" s="85"/>
      <c r="N404" s="85"/>
      <c r="O404" s="85"/>
      <c r="P404" s="85"/>
      <c r="Q404" s="85"/>
      <c r="R404" s="85"/>
      <c r="S404" s="85"/>
      <c r="T404" s="85"/>
      <c r="U404" s="85"/>
      <c r="V404" s="85"/>
      <c r="W404" s="85"/>
      <c r="X404" s="85"/>
      <c r="Y404" s="85"/>
    </row>
    <row r="405" spans="1:25" ht="15.75" x14ac:dyDescent="0.25">
      <c r="A405" s="91"/>
      <c r="B405" s="85"/>
      <c r="C405" s="84"/>
      <c r="D405" s="84"/>
      <c r="E405" s="84"/>
      <c r="F405" s="86"/>
      <c r="G405" s="87"/>
      <c r="H405" s="240"/>
      <c r="I405" s="85"/>
      <c r="J405" s="85"/>
      <c r="K405" s="85"/>
      <c r="L405" s="85"/>
      <c r="M405" s="85"/>
      <c r="N405" s="85"/>
      <c r="O405" s="85"/>
      <c r="P405" s="85"/>
      <c r="Q405" s="85"/>
      <c r="R405" s="85"/>
      <c r="S405" s="85"/>
      <c r="T405" s="85"/>
      <c r="U405" s="85"/>
      <c r="V405" s="85"/>
      <c r="W405" s="85"/>
      <c r="X405" s="85"/>
      <c r="Y405" s="85"/>
    </row>
    <row r="406" spans="1:25" ht="15.75" x14ac:dyDescent="0.25">
      <c r="A406" s="91"/>
      <c r="B406" s="85"/>
      <c r="C406" s="84"/>
      <c r="D406" s="84"/>
      <c r="E406" s="84"/>
      <c r="F406" s="86"/>
      <c r="G406" s="87"/>
      <c r="H406" s="240"/>
      <c r="I406" s="85"/>
      <c r="J406" s="85"/>
      <c r="K406" s="85"/>
      <c r="L406" s="85"/>
      <c r="M406" s="85"/>
      <c r="N406" s="85"/>
      <c r="O406" s="85"/>
      <c r="P406" s="85"/>
      <c r="Q406" s="85"/>
      <c r="R406" s="85"/>
      <c r="S406" s="85"/>
      <c r="T406" s="85"/>
      <c r="U406" s="85"/>
      <c r="V406" s="85"/>
      <c r="W406" s="85"/>
      <c r="X406" s="85"/>
      <c r="Y406" s="85"/>
    </row>
    <row r="407" spans="1:25" ht="15.75" x14ac:dyDescent="0.25">
      <c r="A407" s="91"/>
      <c r="B407" s="85"/>
      <c r="C407" s="84"/>
      <c r="D407" s="84"/>
      <c r="E407" s="84"/>
      <c r="F407" s="86"/>
      <c r="G407" s="87"/>
      <c r="H407" s="240"/>
      <c r="I407" s="85"/>
      <c r="J407" s="85"/>
      <c r="K407" s="85"/>
      <c r="L407" s="85"/>
      <c r="M407" s="85"/>
      <c r="N407" s="85"/>
      <c r="O407" s="85"/>
      <c r="P407" s="85"/>
      <c r="Q407" s="85"/>
      <c r="R407" s="85"/>
      <c r="S407" s="85"/>
      <c r="T407" s="85"/>
      <c r="U407" s="85"/>
      <c r="V407" s="85"/>
      <c r="W407" s="85"/>
      <c r="X407" s="85"/>
      <c r="Y407" s="85"/>
    </row>
    <row r="408" spans="1:25" ht="15.75" x14ac:dyDescent="0.25">
      <c r="A408" s="91"/>
      <c r="B408" s="85"/>
      <c r="C408" s="84"/>
      <c r="D408" s="84"/>
      <c r="E408" s="84"/>
      <c r="F408" s="86"/>
      <c r="G408" s="87"/>
      <c r="H408" s="240"/>
      <c r="I408" s="85"/>
      <c r="J408" s="85"/>
      <c r="K408" s="85"/>
      <c r="L408" s="85"/>
      <c r="M408" s="85"/>
      <c r="N408" s="85"/>
      <c r="O408" s="85"/>
      <c r="P408" s="85"/>
      <c r="Q408" s="85"/>
      <c r="R408" s="85"/>
      <c r="S408" s="85"/>
      <c r="T408" s="85"/>
      <c r="U408" s="85"/>
      <c r="V408" s="85"/>
      <c r="W408" s="85"/>
      <c r="X408" s="85"/>
      <c r="Y408" s="85"/>
    </row>
    <row r="409" spans="1:25" ht="15.75" x14ac:dyDescent="0.25">
      <c r="A409" s="91"/>
      <c r="B409" s="85"/>
      <c r="C409" s="84"/>
      <c r="D409" s="84"/>
      <c r="E409" s="84"/>
      <c r="F409" s="86"/>
      <c r="G409" s="87"/>
      <c r="H409" s="240"/>
      <c r="I409" s="85"/>
      <c r="J409" s="85"/>
      <c r="K409" s="85"/>
      <c r="L409" s="85"/>
      <c r="M409" s="85"/>
      <c r="N409" s="85"/>
      <c r="O409" s="85"/>
      <c r="P409" s="85"/>
      <c r="Q409" s="85"/>
      <c r="R409" s="85"/>
      <c r="S409" s="85"/>
      <c r="T409" s="85"/>
      <c r="U409" s="85"/>
      <c r="V409" s="85"/>
      <c r="W409" s="85"/>
      <c r="X409" s="85"/>
      <c r="Y409" s="85"/>
    </row>
    <row r="410" spans="1:25" ht="15.75" x14ac:dyDescent="0.25">
      <c r="A410" s="91"/>
      <c r="B410" s="85"/>
      <c r="C410" s="84"/>
      <c r="D410" s="84"/>
      <c r="E410" s="84"/>
      <c r="F410" s="86"/>
      <c r="G410" s="87"/>
      <c r="H410" s="240"/>
      <c r="I410" s="85"/>
      <c r="J410" s="85"/>
      <c r="K410" s="85"/>
      <c r="L410" s="85"/>
      <c r="M410" s="85"/>
      <c r="N410" s="85"/>
      <c r="O410" s="85"/>
      <c r="P410" s="85"/>
      <c r="Q410" s="85"/>
      <c r="R410" s="85"/>
      <c r="S410" s="85"/>
      <c r="T410" s="85"/>
      <c r="U410" s="85"/>
      <c r="V410" s="85"/>
      <c r="W410" s="85"/>
      <c r="X410" s="85"/>
      <c r="Y410" s="85"/>
    </row>
    <row r="411" spans="1:25" ht="15.75" x14ac:dyDescent="0.25">
      <c r="A411" s="91"/>
      <c r="B411" s="85"/>
      <c r="C411" s="84"/>
      <c r="D411" s="84"/>
      <c r="E411" s="84"/>
      <c r="F411" s="86"/>
      <c r="G411" s="87"/>
      <c r="H411" s="240"/>
      <c r="I411" s="85"/>
      <c r="J411" s="85"/>
      <c r="K411" s="85"/>
      <c r="L411" s="85"/>
      <c r="M411" s="85"/>
      <c r="N411" s="85"/>
      <c r="O411" s="85"/>
      <c r="P411" s="85"/>
      <c r="Q411" s="85"/>
      <c r="R411" s="85"/>
      <c r="S411" s="85"/>
      <c r="T411" s="85"/>
      <c r="U411" s="85"/>
      <c r="V411" s="85"/>
      <c r="W411" s="85"/>
      <c r="X411" s="85"/>
      <c r="Y411" s="85"/>
    </row>
    <row r="412" spans="1:25" ht="15.75" x14ac:dyDescent="0.25">
      <c r="A412" s="91"/>
      <c r="B412" s="85"/>
      <c r="C412" s="84"/>
      <c r="D412" s="84"/>
      <c r="E412" s="84"/>
      <c r="F412" s="86"/>
      <c r="G412" s="87"/>
      <c r="H412" s="240"/>
      <c r="I412" s="85"/>
      <c r="J412" s="85"/>
      <c r="K412" s="85"/>
      <c r="L412" s="85"/>
      <c r="M412" s="85"/>
      <c r="N412" s="85"/>
      <c r="O412" s="85"/>
      <c r="P412" s="85"/>
      <c r="Q412" s="85"/>
      <c r="R412" s="85"/>
      <c r="S412" s="85"/>
      <c r="T412" s="85"/>
      <c r="U412" s="85"/>
      <c r="V412" s="85"/>
      <c r="W412" s="85"/>
      <c r="X412" s="85"/>
      <c r="Y412" s="85"/>
    </row>
    <row r="413" spans="1:25" ht="15.75" x14ac:dyDescent="0.25">
      <c r="A413" s="91"/>
      <c r="B413" s="85"/>
      <c r="C413" s="84"/>
      <c r="D413" s="84"/>
      <c r="E413" s="84"/>
      <c r="F413" s="86"/>
      <c r="G413" s="87"/>
      <c r="H413" s="240"/>
      <c r="I413" s="85"/>
      <c r="J413" s="85"/>
      <c r="K413" s="85"/>
      <c r="L413" s="85"/>
      <c r="M413" s="85"/>
      <c r="N413" s="85"/>
      <c r="O413" s="85"/>
      <c r="P413" s="85"/>
      <c r="Q413" s="85"/>
      <c r="R413" s="85"/>
      <c r="S413" s="85"/>
      <c r="T413" s="85"/>
      <c r="U413" s="85"/>
      <c r="V413" s="85"/>
      <c r="W413" s="85"/>
      <c r="X413" s="85"/>
      <c r="Y413" s="85"/>
    </row>
    <row r="414" spans="1:25" ht="15.75" x14ac:dyDescent="0.25">
      <c r="A414" s="91"/>
      <c r="B414" s="85"/>
      <c r="C414" s="84"/>
      <c r="D414" s="84"/>
      <c r="E414" s="84"/>
      <c r="F414" s="86"/>
      <c r="G414" s="87"/>
      <c r="H414" s="240"/>
      <c r="I414" s="85"/>
      <c r="J414" s="85"/>
      <c r="K414" s="85"/>
      <c r="L414" s="85"/>
      <c r="M414" s="85"/>
      <c r="N414" s="85"/>
      <c r="O414" s="85"/>
      <c r="P414" s="85"/>
      <c r="Q414" s="85"/>
      <c r="R414" s="85"/>
      <c r="S414" s="85"/>
      <c r="T414" s="85"/>
      <c r="U414" s="85"/>
      <c r="V414" s="85"/>
      <c r="W414" s="85"/>
      <c r="X414" s="85"/>
      <c r="Y414" s="85"/>
    </row>
    <row r="415" spans="1:25" ht="15.75" x14ac:dyDescent="0.25">
      <c r="A415" s="91"/>
      <c r="B415" s="85"/>
      <c r="C415" s="84"/>
      <c r="D415" s="84"/>
      <c r="E415" s="84"/>
      <c r="F415" s="86"/>
      <c r="G415" s="87"/>
      <c r="H415" s="240"/>
      <c r="I415" s="85"/>
      <c r="J415" s="85"/>
      <c r="K415" s="85"/>
      <c r="L415" s="85"/>
      <c r="M415" s="85"/>
      <c r="N415" s="85"/>
      <c r="O415" s="85"/>
      <c r="P415" s="85"/>
      <c r="Q415" s="85"/>
      <c r="R415" s="85"/>
      <c r="S415" s="85"/>
      <c r="T415" s="85"/>
      <c r="U415" s="85"/>
      <c r="V415" s="85"/>
      <c r="W415" s="85"/>
      <c r="X415" s="85"/>
      <c r="Y415" s="85"/>
    </row>
    <row r="416" spans="1:25" ht="15.75" x14ac:dyDescent="0.25">
      <c r="A416" s="91"/>
      <c r="B416" s="85"/>
      <c r="C416" s="84"/>
      <c r="D416" s="84"/>
      <c r="E416" s="84"/>
      <c r="F416" s="86"/>
      <c r="G416" s="87"/>
      <c r="H416" s="240"/>
      <c r="I416" s="85"/>
      <c r="J416" s="85"/>
      <c r="K416" s="85"/>
      <c r="L416" s="85"/>
      <c r="M416" s="85"/>
      <c r="N416" s="85"/>
      <c r="O416" s="85"/>
      <c r="P416" s="85"/>
      <c r="Q416" s="85"/>
      <c r="R416" s="85"/>
      <c r="S416" s="85"/>
      <c r="T416" s="85"/>
      <c r="U416" s="85"/>
      <c r="V416" s="85"/>
      <c r="W416" s="85"/>
      <c r="X416" s="85"/>
      <c r="Y416" s="85"/>
    </row>
    <row r="417" spans="1:25" ht="15.75" x14ac:dyDescent="0.25">
      <c r="A417" s="91"/>
      <c r="B417" s="85"/>
      <c r="C417" s="84"/>
      <c r="D417" s="84"/>
      <c r="E417" s="84"/>
      <c r="F417" s="86"/>
      <c r="G417" s="87"/>
      <c r="H417" s="240"/>
      <c r="I417" s="85"/>
      <c r="J417" s="85"/>
      <c r="K417" s="85"/>
      <c r="L417" s="85"/>
      <c r="M417" s="85"/>
      <c r="N417" s="85"/>
      <c r="O417" s="85"/>
      <c r="P417" s="85"/>
      <c r="Q417" s="85"/>
      <c r="R417" s="85"/>
      <c r="S417" s="85"/>
      <c r="T417" s="85"/>
      <c r="U417" s="85"/>
      <c r="V417" s="85"/>
      <c r="W417" s="85"/>
      <c r="X417" s="85"/>
      <c r="Y417" s="85"/>
    </row>
    <row r="418" spans="1:25" ht="15.75" x14ac:dyDescent="0.25">
      <c r="A418" s="91"/>
      <c r="B418" s="85"/>
      <c r="C418" s="84"/>
      <c r="D418" s="84"/>
      <c r="E418" s="84"/>
      <c r="F418" s="86"/>
      <c r="G418" s="87"/>
      <c r="H418" s="240"/>
      <c r="I418" s="85"/>
      <c r="J418" s="85"/>
      <c r="K418" s="85"/>
      <c r="L418" s="85"/>
      <c r="M418" s="85"/>
      <c r="N418" s="85"/>
      <c r="O418" s="85"/>
      <c r="P418" s="85"/>
      <c r="Q418" s="85"/>
      <c r="R418" s="85"/>
      <c r="S418" s="85"/>
      <c r="T418" s="85"/>
      <c r="U418" s="85"/>
      <c r="V418" s="85"/>
      <c r="W418" s="85"/>
      <c r="X418" s="85"/>
      <c r="Y418" s="85"/>
    </row>
    <row r="419" spans="1:25" ht="15.75" x14ac:dyDescent="0.25">
      <c r="A419" s="91"/>
      <c r="B419" s="85"/>
      <c r="C419" s="84"/>
      <c r="D419" s="84"/>
      <c r="E419" s="84"/>
      <c r="F419" s="86"/>
      <c r="G419" s="87"/>
      <c r="H419" s="240"/>
      <c r="I419" s="85"/>
      <c r="J419" s="85"/>
      <c r="K419" s="85"/>
      <c r="L419" s="85"/>
      <c r="M419" s="85"/>
      <c r="N419" s="85"/>
      <c r="O419" s="85"/>
      <c r="P419" s="85"/>
      <c r="Q419" s="85"/>
      <c r="R419" s="85"/>
      <c r="S419" s="85"/>
      <c r="T419" s="85"/>
      <c r="U419" s="85"/>
      <c r="V419" s="85"/>
      <c r="W419" s="85"/>
      <c r="X419" s="85"/>
      <c r="Y419" s="85"/>
    </row>
    <row r="420" spans="1:25" ht="15.75" x14ac:dyDescent="0.25">
      <c r="A420" s="91"/>
      <c r="B420" s="85"/>
      <c r="C420" s="84"/>
      <c r="D420" s="84"/>
      <c r="E420" s="84"/>
      <c r="F420" s="86"/>
      <c r="G420" s="87"/>
      <c r="H420" s="240"/>
      <c r="I420" s="85"/>
      <c r="J420" s="85"/>
      <c r="K420" s="85"/>
      <c r="L420" s="85"/>
      <c r="M420" s="85"/>
      <c r="N420" s="85"/>
      <c r="O420" s="85"/>
      <c r="P420" s="85"/>
      <c r="Q420" s="85"/>
      <c r="R420" s="85"/>
      <c r="S420" s="85"/>
      <c r="T420" s="85"/>
      <c r="U420" s="85"/>
      <c r="V420" s="85"/>
      <c r="W420" s="85"/>
      <c r="X420" s="85"/>
      <c r="Y420" s="85"/>
    </row>
    <row r="421" spans="1:25" ht="15.75" x14ac:dyDescent="0.25">
      <c r="A421" s="91"/>
      <c r="B421" s="85"/>
      <c r="C421" s="84"/>
      <c r="D421" s="84"/>
      <c r="E421" s="84"/>
      <c r="F421" s="86"/>
      <c r="G421" s="87"/>
      <c r="H421" s="240"/>
      <c r="I421" s="85"/>
      <c r="J421" s="85"/>
      <c r="K421" s="85"/>
      <c r="L421" s="85"/>
      <c r="M421" s="85"/>
      <c r="N421" s="85"/>
      <c r="O421" s="85"/>
      <c r="P421" s="85"/>
      <c r="Q421" s="85"/>
      <c r="R421" s="85"/>
      <c r="S421" s="85"/>
      <c r="T421" s="85"/>
      <c r="U421" s="85"/>
      <c r="V421" s="85"/>
      <c r="W421" s="85"/>
      <c r="X421" s="85"/>
      <c r="Y421" s="85"/>
    </row>
    <row r="422" spans="1:25" ht="15.75" x14ac:dyDescent="0.25">
      <c r="A422" s="91"/>
      <c r="B422" s="85"/>
      <c r="C422" s="84"/>
      <c r="D422" s="84"/>
      <c r="E422" s="84"/>
      <c r="F422" s="86"/>
      <c r="G422" s="87"/>
      <c r="H422" s="240"/>
      <c r="I422" s="85"/>
      <c r="J422" s="85"/>
      <c r="K422" s="85"/>
      <c r="L422" s="85"/>
      <c r="M422" s="85"/>
      <c r="N422" s="85"/>
      <c r="O422" s="85"/>
      <c r="P422" s="85"/>
      <c r="Q422" s="85"/>
      <c r="R422" s="85"/>
      <c r="S422" s="85"/>
      <c r="T422" s="85"/>
      <c r="U422" s="85"/>
      <c r="V422" s="85"/>
      <c r="W422" s="85"/>
      <c r="X422" s="85"/>
      <c r="Y422" s="85"/>
    </row>
    <row r="423" spans="1:25" ht="15.75" x14ac:dyDescent="0.25">
      <c r="A423" s="91"/>
      <c r="B423" s="85"/>
      <c r="C423" s="84"/>
      <c r="D423" s="84"/>
      <c r="E423" s="84"/>
      <c r="F423" s="86"/>
      <c r="G423" s="87"/>
      <c r="H423" s="240"/>
      <c r="I423" s="85"/>
      <c r="J423" s="85"/>
      <c r="K423" s="85"/>
      <c r="L423" s="85"/>
      <c r="M423" s="85"/>
      <c r="N423" s="85"/>
      <c r="O423" s="85"/>
      <c r="P423" s="85"/>
      <c r="Q423" s="85"/>
      <c r="R423" s="85"/>
      <c r="S423" s="85"/>
      <c r="T423" s="85"/>
      <c r="U423" s="85"/>
      <c r="V423" s="85"/>
      <c r="W423" s="85"/>
      <c r="X423" s="85"/>
      <c r="Y423" s="85"/>
    </row>
    <row r="424" spans="1:25" ht="15.75" x14ac:dyDescent="0.25">
      <c r="A424" s="91"/>
      <c r="B424" s="85"/>
      <c r="C424" s="84"/>
      <c r="D424" s="84"/>
      <c r="E424" s="84"/>
      <c r="F424" s="86"/>
      <c r="G424" s="87"/>
      <c r="H424" s="240"/>
      <c r="I424" s="85"/>
      <c r="J424" s="85"/>
      <c r="K424" s="85"/>
      <c r="L424" s="85"/>
      <c r="M424" s="85"/>
      <c r="N424" s="85"/>
      <c r="O424" s="85"/>
      <c r="P424" s="85"/>
      <c r="Q424" s="85"/>
      <c r="R424" s="85"/>
      <c r="S424" s="85"/>
      <c r="T424" s="85"/>
      <c r="U424" s="85"/>
      <c r="V424" s="85"/>
      <c r="W424" s="85"/>
      <c r="X424" s="85"/>
      <c r="Y424" s="85"/>
    </row>
    <row r="425" spans="1:25" ht="15.75" x14ac:dyDescent="0.25">
      <c r="A425" s="91"/>
      <c r="B425" s="85"/>
      <c r="C425" s="84"/>
      <c r="D425" s="84"/>
      <c r="E425" s="84"/>
      <c r="F425" s="86"/>
      <c r="G425" s="87"/>
      <c r="H425" s="240"/>
      <c r="I425" s="85"/>
      <c r="J425" s="85"/>
      <c r="K425" s="85"/>
      <c r="L425" s="85"/>
      <c r="M425" s="85"/>
      <c r="N425" s="85"/>
      <c r="O425" s="85"/>
      <c r="P425" s="85"/>
      <c r="Q425" s="85"/>
      <c r="R425" s="85"/>
      <c r="S425" s="85"/>
      <c r="T425" s="85"/>
      <c r="U425" s="85"/>
      <c r="V425" s="85"/>
      <c r="W425" s="85"/>
      <c r="X425" s="85"/>
      <c r="Y425" s="85"/>
    </row>
    <row r="426" spans="1:25" ht="15.75" x14ac:dyDescent="0.25">
      <c r="A426" s="91"/>
      <c r="B426" s="85"/>
      <c r="C426" s="84"/>
      <c r="D426" s="84"/>
      <c r="E426" s="84"/>
      <c r="F426" s="86"/>
      <c r="G426" s="87"/>
      <c r="H426" s="240"/>
      <c r="I426" s="85"/>
      <c r="J426" s="85"/>
      <c r="K426" s="85"/>
      <c r="L426" s="85"/>
      <c r="M426" s="85"/>
      <c r="N426" s="85"/>
      <c r="O426" s="85"/>
      <c r="P426" s="85"/>
      <c r="Q426" s="85"/>
      <c r="R426" s="85"/>
      <c r="S426" s="85"/>
      <c r="T426" s="85"/>
      <c r="U426" s="85"/>
      <c r="V426" s="85"/>
      <c r="W426" s="85"/>
      <c r="X426" s="85"/>
      <c r="Y426" s="85"/>
    </row>
    <row r="427" spans="1:25" ht="15.75" x14ac:dyDescent="0.25">
      <c r="A427" s="91"/>
      <c r="B427" s="85"/>
      <c r="C427" s="84"/>
      <c r="D427" s="84"/>
      <c r="E427" s="84"/>
      <c r="F427" s="86"/>
      <c r="G427" s="87"/>
      <c r="H427" s="240"/>
      <c r="I427" s="85"/>
      <c r="J427" s="85"/>
      <c r="K427" s="85"/>
      <c r="L427" s="85"/>
      <c r="M427" s="85"/>
      <c r="N427" s="85"/>
      <c r="O427" s="85"/>
      <c r="P427" s="85"/>
      <c r="Q427" s="85"/>
      <c r="R427" s="85"/>
      <c r="S427" s="85"/>
      <c r="T427" s="85"/>
      <c r="U427" s="85"/>
      <c r="V427" s="85"/>
      <c r="W427" s="85"/>
      <c r="X427" s="85"/>
      <c r="Y427" s="85"/>
    </row>
    <row r="428" spans="1:25" ht="15.75" x14ac:dyDescent="0.25">
      <c r="A428" s="91"/>
      <c r="B428" s="85"/>
      <c r="C428" s="84"/>
      <c r="D428" s="84"/>
      <c r="E428" s="84"/>
      <c r="F428" s="86"/>
      <c r="G428" s="87"/>
      <c r="H428" s="240"/>
      <c r="I428" s="85"/>
      <c r="J428" s="85"/>
      <c r="K428" s="85"/>
      <c r="L428" s="85"/>
      <c r="M428" s="85"/>
      <c r="N428" s="85"/>
      <c r="O428" s="85"/>
      <c r="P428" s="85"/>
      <c r="Q428" s="85"/>
      <c r="R428" s="85"/>
      <c r="S428" s="85"/>
      <c r="T428" s="85"/>
      <c r="U428" s="85"/>
      <c r="V428" s="85"/>
      <c r="W428" s="85"/>
      <c r="X428" s="85"/>
      <c r="Y428" s="85"/>
    </row>
    <row r="429" spans="1:25" ht="15.75" x14ac:dyDescent="0.25">
      <c r="A429" s="91"/>
      <c r="B429" s="85"/>
      <c r="C429" s="84"/>
      <c r="D429" s="84"/>
      <c r="E429" s="84"/>
      <c r="F429" s="86"/>
      <c r="G429" s="87"/>
      <c r="H429" s="240"/>
      <c r="I429" s="85"/>
      <c r="J429" s="85"/>
      <c r="K429" s="85"/>
      <c r="L429" s="85"/>
      <c r="M429" s="85"/>
      <c r="N429" s="85"/>
      <c r="O429" s="85"/>
      <c r="P429" s="85"/>
      <c r="Q429" s="85"/>
      <c r="R429" s="85"/>
      <c r="S429" s="85"/>
      <c r="T429" s="85"/>
      <c r="U429" s="85"/>
      <c r="V429" s="85"/>
      <c r="W429" s="85"/>
      <c r="X429" s="85"/>
      <c r="Y429" s="85"/>
    </row>
    <row r="430" spans="1:25" ht="15.75" x14ac:dyDescent="0.25">
      <c r="A430" s="91"/>
      <c r="B430" s="85"/>
      <c r="C430" s="84"/>
      <c r="D430" s="84"/>
      <c r="E430" s="84"/>
      <c r="F430" s="86"/>
      <c r="G430" s="87"/>
      <c r="H430" s="240"/>
      <c r="I430" s="85"/>
      <c r="J430" s="85"/>
      <c r="K430" s="85"/>
      <c r="L430" s="85"/>
      <c r="M430" s="85"/>
      <c r="N430" s="85"/>
      <c r="O430" s="85"/>
      <c r="P430" s="85"/>
      <c r="Q430" s="85"/>
      <c r="R430" s="85"/>
      <c r="S430" s="85"/>
      <c r="T430" s="85"/>
      <c r="U430" s="85"/>
      <c r="V430" s="85"/>
      <c r="W430" s="85"/>
      <c r="X430" s="85"/>
      <c r="Y430" s="85"/>
    </row>
    <row r="431" spans="1:25" ht="15.75" x14ac:dyDescent="0.25">
      <c r="A431" s="91"/>
      <c r="B431" s="85"/>
      <c r="C431" s="84"/>
      <c r="D431" s="84"/>
      <c r="E431" s="84"/>
      <c r="F431" s="86"/>
      <c r="G431" s="87"/>
      <c r="H431" s="240"/>
      <c r="I431" s="85"/>
      <c r="J431" s="85"/>
      <c r="K431" s="85"/>
      <c r="L431" s="85"/>
      <c r="M431" s="85"/>
      <c r="N431" s="85"/>
      <c r="O431" s="85"/>
      <c r="P431" s="85"/>
      <c r="Q431" s="85"/>
      <c r="R431" s="85"/>
      <c r="S431" s="85"/>
      <c r="T431" s="85"/>
      <c r="U431" s="85"/>
      <c r="V431" s="85"/>
      <c r="W431" s="85"/>
      <c r="X431" s="85"/>
      <c r="Y431" s="85"/>
    </row>
    <row r="432" spans="1:25" ht="15.75" x14ac:dyDescent="0.25">
      <c r="A432" s="91"/>
      <c r="B432" s="85"/>
      <c r="C432" s="84"/>
      <c r="D432" s="84"/>
      <c r="E432" s="84"/>
      <c r="F432" s="86"/>
      <c r="G432" s="87"/>
      <c r="H432" s="240"/>
      <c r="I432" s="85"/>
      <c r="J432" s="85"/>
      <c r="K432" s="85"/>
      <c r="L432" s="85"/>
      <c r="M432" s="85"/>
      <c r="N432" s="85"/>
      <c r="O432" s="85"/>
      <c r="P432" s="85"/>
      <c r="Q432" s="85"/>
      <c r="R432" s="85"/>
      <c r="S432" s="85"/>
      <c r="T432" s="85"/>
      <c r="U432" s="85"/>
      <c r="V432" s="85"/>
      <c r="W432" s="85"/>
      <c r="X432" s="85"/>
      <c r="Y432" s="85"/>
    </row>
    <row r="433" spans="1:25" ht="15.75" x14ac:dyDescent="0.25">
      <c r="A433" s="91"/>
      <c r="B433" s="85"/>
      <c r="C433" s="84"/>
      <c r="D433" s="84"/>
      <c r="E433" s="84"/>
      <c r="F433" s="86"/>
      <c r="G433" s="87"/>
      <c r="H433" s="240"/>
      <c r="I433" s="85"/>
      <c r="J433" s="85"/>
      <c r="K433" s="85"/>
      <c r="L433" s="85"/>
      <c r="M433" s="85"/>
      <c r="N433" s="85"/>
      <c r="O433" s="85"/>
      <c r="P433" s="85"/>
      <c r="Q433" s="85"/>
      <c r="R433" s="85"/>
      <c r="S433" s="85"/>
      <c r="T433" s="85"/>
      <c r="U433" s="85"/>
      <c r="V433" s="85"/>
      <c r="W433" s="85"/>
      <c r="X433" s="85"/>
      <c r="Y433" s="85"/>
    </row>
    <row r="434" spans="1:25" ht="15.75" x14ac:dyDescent="0.25">
      <c r="A434" s="91"/>
      <c r="B434" s="85"/>
      <c r="C434" s="84"/>
      <c r="D434" s="84"/>
      <c r="E434" s="84"/>
      <c r="F434" s="86"/>
      <c r="G434" s="87"/>
      <c r="H434" s="240"/>
      <c r="I434" s="85"/>
      <c r="J434" s="85"/>
      <c r="K434" s="85"/>
      <c r="L434" s="85"/>
      <c r="M434" s="85"/>
      <c r="N434" s="85"/>
      <c r="O434" s="85"/>
      <c r="P434" s="85"/>
      <c r="Q434" s="85"/>
      <c r="R434" s="85"/>
      <c r="S434" s="85"/>
      <c r="T434" s="85"/>
      <c r="U434" s="85"/>
      <c r="V434" s="85"/>
      <c r="W434" s="85"/>
      <c r="X434" s="85"/>
      <c r="Y434" s="85"/>
    </row>
    <row r="435" spans="1:25" ht="15.75" x14ac:dyDescent="0.25">
      <c r="A435" s="91"/>
      <c r="B435" s="85"/>
      <c r="C435" s="84"/>
      <c r="D435" s="84"/>
      <c r="E435" s="84"/>
      <c r="F435" s="86"/>
      <c r="G435" s="87"/>
      <c r="H435" s="240"/>
      <c r="I435" s="85"/>
      <c r="J435" s="85"/>
      <c r="K435" s="85"/>
      <c r="L435" s="85"/>
      <c r="M435" s="85"/>
      <c r="N435" s="85"/>
      <c r="O435" s="85"/>
      <c r="P435" s="85"/>
      <c r="Q435" s="85"/>
      <c r="R435" s="85"/>
      <c r="S435" s="85"/>
      <c r="T435" s="85"/>
      <c r="U435" s="85"/>
      <c r="V435" s="85"/>
      <c r="W435" s="85"/>
      <c r="X435" s="85"/>
      <c r="Y435" s="85"/>
    </row>
    <row r="436" spans="1:25" ht="15.75" x14ac:dyDescent="0.25">
      <c r="A436" s="91"/>
      <c r="B436" s="85"/>
      <c r="C436" s="84"/>
      <c r="D436" s="84"/>
      <c r="E436" s="84"/>
      <c r="F436" s="86"/>
      <c r="G436" s="87"/>
      <c r="H436" s="240"/>
      <c r="I436" s="85"/>
      <c r="J436" s="85"/>
      <c r="K436" s="85"/>
      <c r="L436" s="85"/>
      <c r="M436" s="85"/>
      <c r="N436" s="85"/>
      <c r="O436" s="85"/>
      <c r="P436" s="85"/>
      <c r="Q436" s="85"/>
      <c r="R436" s="85"/>
      <c r="S436" s="85"/>
      <c r="T436" s="85"/>
      <c r="U436" s="85"/>
      <c r="V436" s="85"/>
      <c r="W436" s="85"/>
      <c r="X436" s="85"/>
      <c r="Y436" s="85"/>
    </row>
    <row r="437" spans="1:25" ht="15.75" x14ac:dyDescent="0.25">
      <c r="A437" s="91"/>
      <c r="B437" s="85"/>
      <c r="C437" s="84"/>
      <c r="D437" s="84"/>
      <c r="E437" s="84"/>
      <c r="F437" s="86"/>
      <c r="G437" s="87"/>
      <c r="H437" s="240"/>
      <c r="I437" s="85"/>
      <c r="J437" s="85"/>
      <c r="K437" s="85"/>
      <c r="L437" s="85"/>
      <c r="M437" s="85"/>
      <c r="N437" s="85"/>
      <c r="O437" s="85"/>
      <c r="P437" s="85"/>
      <c r="Q437" s="85"/>
      <c r="R437" s="85"/>
      <c r="S437" s="85"/>
      <c r="T437" s="85"/>
      <c r="U437" s="85"/>
      <c r="V437" s="85"/>
      <c r="W437" s="85"/>
      <c r="X437" s="85"/>
      <c r="Y437" s="85"/>
    </row>
    <row r="438" spans="1:25" ht="15.75" x14ac:dyDescent="0.25">
      <c r="A438" s="91"/>
      <c r="B438" s="85"/>
      <c r="C438" s="84"/>
      <c r="D438" s="84"/>
      <c r="E438" s="84"/>
      <c r="F438" s="86"/>
      <c r="G438" s="87"/>
      <c r="H438" s="240"/>
      <c r="I438" s="85"/>
      <c r="J438" s="85"/>
      <c r="K438" s="85"/>
      <c r="L438" s="85"/>
      <c r="M438" s="85"/>
      <c r="N438" s="85"/>
      <c r="O438" s="85"/>
      <c r="P438" s="85"/>
      <c r="Q438" s="85"/>
      <c r="R438" s="85"/>
      <c r="S438" s="85"/>
      <c r="T438" s="85"/>
      <c r="U438" s="85"/>
      <c r="V438" s="85"/>
      <c r="W438" s="85"/>
      <c r="X438" s="85"/>
      <c r="Y438" s="85"/>
    </row>
    <row r="439" spans="1:25" ht="15.75" x14ac:dyDescent="0.25">
      <c r="A439" s="91"/>
      <c r="B439" s="85"/>
      <c r="C439" s="84"/>
      <c r="D439" s="84"/>
      <c r="E439" s="84"/>
      <c r="F439" s="86"/>
      <c r="G439" s="87"/>
      <c r="H439" s="240"/>
      <c r="I439" s="85"/>
      <c r="J439" s="85"/>
      <c r="K439" s="85"/>
      <c r="L439" s="85"/>
      <c r="M439" s="85"/>
      <c r="N439" s="85"/>
      <c r="O439" s="85"/>
      <c r="P439" s="85"/>
      <c r="Q439" s="85"/>
      <c r="R439" s="85"/>
      <c r="S439" s="85"/>
      <c r="T439" s="85"/>
      <c r="U439" s="85"/>
      <c r="V439" s="85"/>
      <c r="W439" s="85"/>
      <c r="X439" s="85"/>
      <c r="Y439" s="85"/>
    </row>
    <row r="440" spans="1:25" ht="15.75" x14ac:dyDescent="0.25">
      <c r="A440" s="91"/>
      <c r="B440" s="85"/>
      <c r="C440" s="84"/>
      <c r="D440" s="84"/>
      <c r="E440" s="84"/>
      <c r="F440" s="86"/>
      <c r="G440" s="87"/>
      <c r="H440" s="240"/>
      <c r="I440" s="85"/>
      <c r="J440" s="85"/>
      <c r="K440" s="85"/>
      <c r="L440" s="85"/>
      <c r="M440" s="85"/>
      <c r="N440" s="85"/>
      <c r="O440" s="85"/>
      <c r="P440" s="85"/>
      <c r="Q440" s="85"/>
      <c r="R440" s="85"/>
      <c r="S440" s="85"/>
      <c r="T440" s="85"/>
      <c r="U440" s="85"/>
      <c r="V440" s="85"/>
      <c r="W440" s="85"/>
      <c r="X440" s="85"/>
      <c r="Y440" s="85"/>
    </row>
    <row r="441" spans="1:25" ht="15.75" x14ac:dyDescent="0.25">
      <c r="A441" s="91"/>
      <c r="B441" s="85"/>
      <c r="C441" s="84"/>
      <c r="D441" s="84"/>
      <c r="E441" s="84"/>
      <c r="F441" s="86"/>
      <c r="G441" s="87"/>
      <c r="H441" s="240"/>
      <c r="I441" s="85"/>
      <c r="J441" s="85"/>
      <c r="K441" s="85"/>
      <c r="L441" s="85"/>
      <c r="M441" s="85"/>
      <c r="N441" s="85"/>
      <c r="O441" s="85"/>
      <c r="P441" s="85"/>
      <c r="Q441" s="85"/>
      <c r="R441" s="85"/>
      <c r="S441" s="85"/>
      <c r="T441" s="85"/>
      <c r="U441" s="85"/>
      <c r="V441" s="85"/>
      <c r="W441" s="85"/>
      <c r="X441" s="85"/>
      <c r="Y441" s="85"/>
    </row>
    <row r="442" spans="1:25" ht="15.75" x14ac:dyDescent="0.25">
      <c r="A442" s="91"/>
      <c r="B442" s="85"/>
      <c r="C442" s="84"/>
      <c r="D442" s="84"/>
      <c r="E442" s="84"/>
      <c r="F442" s="86"/>
      <c r="G442" s="87"/>
      <c r="H442" s="240"/>
      <c r="I442" s="85"/>
      <c r="J442" s="85"/>
      <c r="K442" s="85"/>
      <c r="L442" s="85"/>
      <c r="M442" s="85"/>
      <c r="N442" s="85"/>
      <c r="O442" s="85"/>
      <c r="P442" s="85"/>
      <c r="Q442" s="85"/>
      <c r="R442" s="85"/>
      <c r="S442" s="85"/>
      <c r="T442" s="85"/>
      <c r="U442" s="85"/>
      <c r="V442" s="85"/>
      <c r="W442" s="85"/>
      <c r="X442" s="85"/>
      <c r="Y442" s="85"/>
    </row>
    <row r="443" spans="1:25" ht="15.75" x14ac:dyDescent="0.25">
      <c r="A443" s="91"/>
      <c r="B443" s="85"/>
      <c r="C443" s="84"/>
      <c r="D443" s="84"/>
      <c r="E443" s="84"/>
      <c r="F443" s="86"/>
      <c r="G443" s="87"/>
      <c r="H443" s="240"/>
      <c r="I443" s="85"/>
      <c r="J443" s="85"/>
      <c r="K443" s="85"/>
      <c r="L443" s="85"/>
      <c r="M443" s="85"/>
      <c r="N443" s="85"/>
      <c r="O443" s="85"/>
      <c r="P443" s="85"/>
      <c r="Q443" s="85"/>
      <c r="R443" s="85"/>
      <c r="S443" s="85"/>
      <c r="T443" s="85"/>
      <c r="U443" s="85"/>
      <c r="V443" s="85"/>
      <c r="W443" s="85"/>
      <c r="X443" s="85"/>
      <c r="Y443" s="85"/>
    </row>
    <row r="444" spans="1:25" ht="15.75" x14ac:dyDescent="0.25">
      <c r="A444" s="91"/>
      <c r="B444" s="85"/>
      <c r="C444" s="84"/>
      <c r="D444" s="84"/>
      <c r="E444" s="84"/>
      <c r="F444" s="86"/>
      <c r="G444" s="87"/>
      <c r="H444" s="240"/>
      <c r="I444" s="85"/>
      <c r="J444" s="85"/>
      <c r="K444" s="85"/>
      <c r="L444" s="85"/>
      <c r="M444" s="85"/>
      <c r="N444" s="85"/>
      <c r="O444" s="85"/>
      <c r="P444" s="85"/>
      <c r="Q444" s="85"/>
      <c r="R444" s="85"/>
      <c r="S444" s="85"/>
      <c r="T444" s="85"/>
      <c r="U444" s="85"/>
      <c r="V444" s="85"/>
      <c r="W444" s="85"/>
      <c r="X444" s="85"/>
      <c r="Y444" s="85"/>
    </row>
    <row r="445" spans="1:25" ht="15.75" x14ac:dyDescent="0.25">
      <c r="A445" s="91"/>
      <c r="B445" s="85"/>
      <c r="C445" s="84"/>
      <c r="D445" s="84"/>
      <c r="E445" s="84"/>
      <c r="F445" s="86"/>
      <c r="G445" s="87"/>
      <c r="H445" s="240"/>
      <c r="I445" s="85"/>
      <c r="J445" s="85"/>
      <c r="K445" s="85"/>
      <c r="L445" s="85"/>
      <c r="M445" s="85"/>
      <c r="N445" s="85"/>
      <c r="O445" s="85"/>
      <c r="P445" s="85"/>
      <c r="Q445" s="85"/>
      <c r="R445" s="85"/>
      <c r="S445" s="85"/>
      <c r="T445" s="85"/>
      <c r="U445" s="85"/>
      <c r="V445" s="85"/>
      <c r="W445" s="85"/>
      <c r="X445" s="85"/>
      <c r="Y445" s="85"/>
    </row>
    <row r="446" spans="1:25" ht="15.75" x14ac:dyDescent="0.25">
      <c r="A446" s="91"/>
      <c r="B446" s="85"/>
      <c r="C446" s="84"/>
      <c r="D446" s="84"/>
      <c r="E446" s="84"/>
      <c r="F446" s="86"/>
      <c r="G446" s="87"/>
      <c r="H446" s="240"/>
      <c r="I446" s="85"/>
      <c r="J446" s="85"/>
      <c r="K446" s="85"/>
      <c r="L446" s="85"/>
      <c r="M446" s="85"/>
      <c r="N446" s="85"/>
      <c r="O446" s="85"/>
      <c r="P446" s="85"/>
      <c r="Q446" s="85"/>
      <c r="R446" s="85"/>
      <c r="S446" s="85"/>
      <c r="T446" s="85"/>
      <c r="U446" s="85"/>
      <c r="V446" s="85"/>
      <c r="W446" s="85"/>
      <c r="X446" s="85"/>
      <c r="Y446" s="85"/>
    </row>
    <row r="447" spans="1:25" ht="15.75" x14ac:dyDescent="0.25">
      <c r="A447" s="91"/>
      <c r="B447" s="85"/>
      <c r="C447" s="84"/>
      <c r="D447" s="84"/>
      <c r="E447" s="84"/>
      <c r="F447" s="86"/>
      <c r="G447" s="87"/>
      <c r="H447" s="240"/>
      <c r="I447" s="85"/>
      <c r="J447" s="85"/>
      <c r="K447" s="85"/>
      <c r="L447" s="85"/>
      <c r="M447" s="85"/>
      <c r="N447" s="85"/>
      <c r="O447" s="85"/>
      <c r="P447" s="85"/>
      <c r="Q447" s="85"/>
      <c r="R447" s="85"/>
      <c r="S447" s="85"/>
      <c r="T447" s="85"/>
      <c r="U447" s="85"/>
      <c r="V447" s="85"/>
      <c r="W447" s="85"/>
      <c r="X447" s="85"/>
      <c r="Y447" s="85"/>
    </row>
    <row r="448" spans="1:25" ht="15.75" x14ac:dyDescent="0.25">
      <c r="A448" s="91"/>
      <c r="B448" s="85"/>
      <c r="C448" s="84"/>
      <c r="D448" s="84"/>
      <c r="E448" s="84"/>
      <c r="F448" s="86"/>
      <c r="G448" s="87"/>
      <c r="H448" s="240"/>
      <c r="I448" s="85"/>
      <c r="J448" s="85"/>
      <c r="K448" s="85"/>
      <c r="L448" s="85"/>
      <c r="M448" s="85"/>
      <c r="N448" s="85"/>
      <c r="O448" s="85"/>
      <c r="P448" s="85"/>
      <c r="Q448" s="85"/>
      <c r="R448" s="85"/>
      <c r="S448" s="85"/>
      <c r="T448" s="85"/>
      <c r="U448" s="85"/>
      <c r="V448" s="85"/>
      <c r="W448" s="85"/>
      <c r="X448" s="85"/>
      <c r="Y448" s="85"/>
    </row>
    <row r="449" spans="1:25" ht="15.75" x14ac:dyDescent="0.25">
      <c r="A449" s="91"/>
      <c r="B449" s="85"/>
      <c r="C449" s="84"/>
      <c r="D449" s="84"/>
      <c r="E449" s="84"/>
      <c r="F449" s="86"/>
      <c r="G449" s="87"/>
      <c r="H449" s="240"/>
      <c r="I449" s="85"/>
      <c r="J449" s="85"/>
      <c r="K449" s="85"/>
      <c r="L449" s="85"/>
      <c r="M449" s="85"/>
      <c r="N449" s="85"/>
      <c r="O449" s="85"/>
      <c r="P449" s="85"/>
      <c r="Q449" s="85"/>
      <c r="R449" s="85"/>
      <c r="S449" s="85"/>
      <c r="T449" s="85"/>
      <c r="U449" s="85"/>
      <c r="V449" s="85"/>
      <c r="W449" s="85"/>
      <c r="X449" s="85"/>
      <c r="Y449" s="85"/>
    </row>
    <row r="450" spans="1:25" ht="15.75" x14ac:dyDescent="0.25">
      <c r="A450" s="91"/>
      <c r="B450" s="85"/>
      <c r="C450" s="84"/>
      <c r="D450" s="84"/>
      <c r="E450" s="84"/>
      <c r="F450" s="86"/>
      <c r="G450" s="87"/>
      <c r="H450" s="240"/>
      <c r="I450" s="85"/>
      <c r="J450" s="85"/>
      <c r="K450" s="85"/>
      <c r="L450" s="85"/>
      <c r="M450" s="85"/>
      <c r="N450" s="85"/>
      <c r="O450" s="85"/>
      <c r="P450" s="85"/>
      <c r="Q450" s="85"/>
      <c r="R450" s="85"/>
      <c r="S450" s="85"/>
      <c r="T450" s="85"/>
      <c r="U450" s="85"/>
      <c r="V450" s="85"/>
      <c r="W450" s="85"/>
      <c r="X450" s="85"/>
      <c r="Y450" s="85"/>
    </row>
    <row r="451" spans="1:25" ht="15.75" x14ac:dyDescent="0.25">
      <c r="A451" s="91"/>
      <c r="B451" s="85"/>
      <c r="C451" s="84"/>
      <c r="D451" s="84"/>
      <c r="E451" s="84"/>
      <c r="F451" s="86"/>
      <c r="G451" s="87"/>
      <c r="H451" s="240"/>
      <c r="I451" s="85"/>
      <c r="J451" s="85"/>
      <c r="K451" s="85"/>
      <c r="L451" s="85"/>
      <c r="M451" s="85"/>
      <c r="N451" s="85"/>
      <c r="O451" s="85"/>
      <c r="P451" s="85"/>
      <c r="Q451" s="85"/>
      <c r="R451" s="85"/>
      <c r="S451" s="85"/>
      <c r="T451" s="85"/>
      <c r="U451" s="85"/>
      <c r="V451" s="85"/>
      <c r="W451" s="85"/>
      <c r="X451" s="85"/>
      <c r="Y451" s="85"/>
    </row>
    <row r="452" spans="1:25" ht="15.75" x14ac:dyDescent="0.25">
      <c r="A452" s="91"/>
      <c r="B452" s="85"/>
      <c r="C452" s="84"/>
      <c r="D452" s="84"/>
      <c r="E452" s="84"/>
      <c r="F452" s="86"/>
      <c r="G452" s="87"/>
      <c r="H452" s="240"/>
      <c r="I452" s="85"/>
      <c r="J452" s="85"/>
      <c r="K452" s="85"/>
      <c r="L452" s="85"/>
      <c r="M452" s="85"/>
      <c r="N452" s="85"/>
      <c r="O452" s="85"/>
      <c r="P452" s="85"/>
      <c r="Q452" s="85"/>
      <c r="R452" s="85"/>
      <c r="S452" s="85"/>
      <c r="T452" s="85"/>
      <c r="U452" s="85"/>
      <c r="V452" s="85"/>
      <c r="W452" s="85"/>
      <c r="X452" s="85"/>
      <c r="Y452" s="85"/>
    </row>
    <row r="453" spans="1:25" ht="15.75" x14ac:dyDescent="0.25">
      <c r="A453" s="91"/>
      <c r="B453" s="85"/>
      <c r="C453" s="84"/>
      <c r="D453" s="84"/>
      <c r="E453" s="84"/>
      <c r="F453" s="86"/>
      <c r="G453" s="87"/>
      <c r="H453" s="240"/>
      <c r="I453" s="85"/>
      <c r="J453" s="85"/>
      <c r="K453" s="85"/>
      <c r="L453" s="85"/>
      <c r="M453" s="85"/>
      <c r="N453" s="85"/>
      <c r="O453" s="85"/>
      <c r="P453" s="85"/>
      <c r="Q453" s="85"/>
      <c r="R453" s="85"/>
      <c r="S453" s="85"/>
      <c r="T453" s="85"/>
      <c r="U453" s="85"/>
      <c r="V453" s="85"/>
      <c r="W453" s="85"/>
      <c r="X453" s="85"/>
      <c r="Y453" s="85"/>
    </row>
    <row r="454" spans="1:25" ht="15.75" x14ac:dyDescent="0.25">
      <c r="A454" s="91"/>
      <c r="B454" s="85"/>
      <c r="C454" s="84"/>
      <c r="D454" s="84"/>
      <c r="E454" s="84"/>
      <c r="F454" s="86"/>
      <c r="G454" s="87"/>
      <c r="H454" s="240"/>
      <c r="I454" s="85"/>
      <c r="J454" s="85"/>
      <c r="K454" s="85"/>
      <c r="L454" s="85"/>
      <c r="M454" s="85"/>
      <c r="N454" s="85"/>
      <c r="O454" s="85"/>
      <c r="P454" s="85"/>
      <c r="Q454" s="85"/>
      <c r="R454" s="85"/>
      <c r="S454" s="85"/>
      <c r="T454" s="85"/>
      <c r="U454" s="85"/>
      <c r="V454" s="85"/>
      <c r="W454" s="85"/>
      <c r="X454" s="85"/>
      <c r="Y454" s="85"/>
    </row>
    <row r="455" spans="1:25" ht="15.75" x14ac:dyDescent="0.25">
      <c r="A455" s="91"/>
      <c r="B455" s="85"/>
      <c r="C455" s="84"/>
      <c r="D455" s="84"/>
      <c r="E455" s="84"/>
      <c r="F455" s="86"/>
      <c r="G455" s="87"/>
      <c r="H455" s="240"/>
      <c r="I455" s="85"/>
      <c r="J455" s="85"/>
      <c r="K455" s="85"/>
      <c r="L455" s="85"/>
      <c r="M455" s="85"/>
      <c r="N455" s="85"/>
      <c r="O455" s="85"/>
      <c r="P455" s="85"/>
      <c r="Q455" s="85"/>
      <c r="R455" s="85"/>
      <c r="S455" s="85"/>
      <c r="T455" s="85"/>
      <c r="U455" s="85"/>
      <c r="V455" s="85"/>
      <c r="W455" s="85"/>
      <c r="X455" s="85"/>
      <c r="Y455" s="85"/>
    </row>
    <row r="456" spans="1:25" ht="15.75" x14ac:dyDescent="0.25">
      <c r="A456" s="91"/>
      <c r="B456" s="85"/>
      <c r="C456" s="84"/>
      <c r="D456" s="84"/>
      <c r="E456" s="84"/>
      <c r="F456" s="86"/>
      <c r="G456" s="87"/>
      <c r="H456" s="240"/>
      <c r="I456" s="85"/>
      <c r="J456" s="85"/>
      <c r="K456" s="85"/>
      <c r="L456" s="85"/>
      <c r="M456" s="85"/>
      <c r="N456" s="85"/>
      <c r="O456" s="85"/>
      <c r="P456" s="85"/>
      <c r="Q456" s="85"/>
      <c r="R456" s="85"/>
      <c r="S456" s="85"/>
      <c r="T456" s="85"/>
      <c r="U456" s="85"/>
      <c r="V456" s="85"/>
      <c r="W456" s="85"/>
      <c r="X456" s="85"/>
      <c r="Y456" s="85"/>
    </row>
    <row r="457" spans="1:25" ht="15.75" x14ac:dyDescent="0.25">
      <c r="A457" s="91"/>
      <c r="B457" s="85"/>
      <c r="C457" s="84"/>
      <c r="D457" s="84"/>
      <c r="E457" s="84"/>
      <c r="F457" s="86"/>
      <c r="G457" s="87"/>
      <c r="H457" s="240"/>
      <c r="I457" s="85"/>
      <c r="J457" s="85"/>
      <c r="K457" s="85"/>
      <c r="L457" s="85"/>
      <c r="M457" s="85"/>
      <c r="N457" s="85"/>
      <c r="O457" s="85"/>
      <c r="P457" s="85"/>
      <c r="Q457" s="85"/>
      <c r="R457" s="85"/>
      <c r="S457" s="85"/>
      <c r="T457" s="85"/>
      <c r="U457" s="85"/>
      <c r="V457" s="85"/>
      <c r="W457" s="85"/>
      <c r="X457" s="85"/>
      <c r="Y457" s="85"/>
    </row>
    <row r="458" spans="1:25" ht="15.75" x14ac:dyDescent="0.25">
      <c r="A458" s="91"/>
      <c r="B458" s="85"/>
      <c r="C458" s="84"/>
      <c r="D458" s="84"/>
      <c r="E458" s="84"/>
      <c r="F458" s="86"/>
      <c r="G458" s="87"/>
      <c r="H458" s="240"/>
      <c r="I458" s="85"/>
      <c r="J458" s="85"/>
      <c r="K458" s="85"/>
      <c r="L458" s="85"/>
      <c r="M458" s="85"/>
      <c r="N458" s="85"/>
      <c r="O458" s="85"/>
      <c r="P458" s="85"/>
      <c r="Q458" s="85"/>
      <c r="R458" s="85"/>
      <c r="S458" s="85"/>
      <c r="T458" s="85"/>
      <c r="U458" s="85"/>
      <c r="V458" s="85"/>
      <c r="W458" s="85"/>
      <c r="X458" s="85"/>
      <c r="Y458" s="85"/>
    </row>
    <row r="459" spans="1:25" ht="15.75" x14ac:dyDescent="0.25">
      <c r="A459" s="91"/>
      <c r="B459" s="85"/>
      <c r="C459" s="84"/>
      <c r="D459" s="84"/>
      <c r="E459" s="84"/>
      <c r="F459" s="86"/>
      <c r="G459" s="87"/>
      <c r="H459" s="240"/>
      <c r="I459" s="85"/>
      <c r="J459" s="85"/>
      <c r="K459" s="85"/>
      <c r="L459" s="85"/>
      <c r="M459" s="85"/>
      <c r="N459" s="85"/>
      <c r="O459" s="85"/>
      <c r="P459" s="85"/>
      <c r="Q459" s="85"/>
      <c r="R459" s="85"/>
      <c r="S459" s="85"/>
      <c r="T459" s="85"/>
      <c r="U459" s="85"/>
      <c r="V459" s="85"/>
      <c r="W459" s="85"/>
      <c r="X459" s="85"/>
      <c r="Y459" s="85"/>
    </row>
    <row r="460" spans="1:25" ht="15.75" x14ac:dyDescent="0.25">
      <c r="A460" s="91"/>
      <c r="B460" s="85"/>
      <c r="C460" s="84"/>
      <c r="D460" s="84"/>
      <c r="E460" s="84"/>
      <c r="F460" s="86"/>
      <c r="G460" s="87"/>
      <c r="H460" s="240"/>
      <c r="I460" s="85"/>
      <c r="J460" s="85"/>
      <c r="K460" s="85"/>
      <c r="L460" s="85"/>
      <c r="M460" s="85"/>
      <c r="N460" s="85"/>
      <c r="O460" s="85"/>
      <c r="P460" s="85"/>
      <c r="Q460" s="85"/>
      <c r="R460" s="85"/>
      <c r="S460" s="85"/>
      <c r="T460" s="85"/>
      <c r="U460" s="85"/>
      <c r="V460" s="85"/>
      <c r="W460" s="85"/>
      <c r="X460" s="85"/>
      <c r="Y460" s="85"/>
    </row>
    <row r="461" spans="1:25" ht="15.75" x14ac:dyDescent="0.25">
      <c r="A461" s="91"/>
      <c r="B461" s="85"/>
      <c r="C461" s="84"/>
      <c r="D461" s="84"/>
      <c r="E461" s="84"/>
      <c r="F461" s="86"/>
      <c r="G461" s="87"/>
      <c r="H461" s="240"/>
      <c r="I461" s="85"/>
      <c r="J461" s="85"/>
      <c r="K461" s="85"/>
      <c r="L461" s="85"/>
      <c r="M461" s="85"/>
      <c r="N461" s="85"/>
      <c r="O461" s="85"/>
      <c r="P461" s="85"/>
      <c r="Q461" s="85"/>
      <c r="R461" s="85"/>
      <c r="S461" s="85"/>
      <c r="T461" s="85"/>
      <c r="U461" s="85"/>
      <c r="V461" s="85"/>
      <c r="W461" s="85"/>
      <c r="X461" s="85"/>
      <c r="Y461" s="85"/>
    </row>
    <row r="462" spans="1:25" ht="15.75" x14ac:dyDescent="0.25">
      <c r="A462" s="91"/>
      <c r="B462" s="85"/>
      <c r="C462" s="84"/>
      <c r="D462" s="84"/>
      <c r="E462" s="84"/>
      <c r="F462" s="86"/>
      <c r="G462" s="87"/>
      <c r="H462" s="240"/>
      <c r="I462" s="85"/>
      <c r="J462" s="85"/>
      <c r="K462" s="85"/>
      <c r="L462" s="85"/>
      <c r="M462" s="85"/>
      <c r="N462" s="85"/>
      <c r="O462" s="85"/>
      <c r="P462" s="85"/>
      <c r="Q462" s="85"/>
      <c r="R462" s="85"/>
      <c r="S462" s="85"/>
      <c r="T462" s="85"/>
      <c r="U462" s="85"/>
      <c r="V462" s="85"/>
      <c r="W462" s="85"/>
      <c r="X462" s="85"/>
      <c r="Y462" s="85"/>
    </row>
    <row r="463" spans="1:25" ht="15.75" x14ac:dyDescent="0.25">
      <c r="A463" s="91"/>
      <c r="B463" s="85"/>
      <c r="C463" s="84"/>
      <c r="D463" s="84"/>
      <c r="E463" s="84"/>
      <c r="F463" s="86"/>
      <c r="G463" s="87"/>
      <c r="H463" s="240"/>
      <c r="I463" s="85"/>
      <c r="J463" s="85"/>
      <c r="K463" s="85"/>
      <c r="L463" s="85"/>
      <c r="M463" s="85"/>
      <c r="N463" s="85"/>
      <c r="O463" s="85"/>
      <c r="P463" s="85"/>
      <c r="Q463" s="85"/>
      <c r="R463" s="85"/>
      <c r="S463" s="85"/>
      <c r="T463" s="85"/>
      <c r="U463" s="85"/>
      <c r="V463" s="85"/>
      <c r="W463" s="85"/>
      <c r="X463" s="85"/>
      <c r="Y463" s="85"/>
    </row>
    <row r="464" spans="1:25" ht="15.75" x14ac:dyDescent="0.25">
      <c r="A464" s="91"/>
      <c r="B464" s="85"/>
      <c r="C464" s="84"/>
      <c r="D464" s="84"/>
      <c r="E464" s="84"/>
      <c r="F464" s="86"/>
      <c r="G464" s="87"/>
      <c r="H464" s="240"/>
      <c r="I464" s="85"/>
      <c r="J464" s="85"/>
      <c r="K464" s="85"/>
      <c r="L464" s="85"/>
      <c r="M464" s="85"/>
      <c r="N464" s="85"/>
      <c r="O464" s="85"/>
      <c r="P464" s="85"/>
      <c r="Q464" s="85"/>
      <c r="R464" s="85"/>
      <c r="S464" s="85"/>
      <c r="T464" s="85"/>
      <c r="U464" s="85"/>
      <c r="V464" s="85"/>
      <c r="W464" s="85"/>
      <c r="X464" s="85"/>
      <c r="Y464" s="85"/>
    </row>
    <row r="465" spans="1:25" ht="15.75" x14ac:dyDescent="0.25">
      <c r="A465" s="91"/>
      <c r="B465" s="85"/>
      <c r="C465" s="84"/>
      <c r="D465" s="84"/>
      <c r="E465" s="84"/>
      <c r="F465" s="86"/>
      <c r="G465" s="87"/>
      <c r="H465" s="240"/>
      <c r="I465" s="85"/>
      <c r="J465" s="85"/>
      <c r="K465" s="85"/>
      <c r="L465" s="85"/>
      <c r="M465" s="85"/>
      <c r="N465" s="85"/>
      <c r="O465" s="85"/>
      <c r="P465" s="85"/>
      <c r="Q465" s="85"/>
      <c r="R465" s="85"/>
      <c r="S465" s="85"/>
      <c r="T465" s="85"/>
      <c r="U465" s="85"/>
      <c r="V465" s="85"/>
      <c r="W465" s="85"/>
      <c r="X465" s="85"/>
      <c r="Y465" s="85"/>
    </row>
    <row r="466" spans="1:25" ht="15.75" x14ac:dyDescent="0.25">
      <c r="A466" s="91"/>
      <c r="B466" s="85"/>
      <c r="C466" s="84"/>
      <c r="D466" s="84"/>
      <c r="E466" s="84"/>
      <c r="F466" s="86"/>
      <c r="G466" s="87"/>
      <c r="H466" s="240"/>
      <c r="I466" s="85"/>
      <c r="J466" s="85"/>
      <c r="K466" s="85"/>
      <c r="L466" s="85"/>
      <c r="M466" s="85"/>
      <c r="N466" s="85"/>
      <c r="O466" s="85"/>
      <c r="P466" s="85"/>
      <c r="Q466" s="85"/>
      <c r="R466" s="85"/>
      <c r="S466" s="85"/>
      <c r="T466" s="85"/>
      <c r="U466" s="85"/>
      <c r="V466" s="85"/>
      <c r="W466" s="85"/>
      <c r="X466" s="85"/>
      <c r="Y466" s="85"/>
    </row>
    <row r="467" spans="1:25" ht="15.75" x14ac:dyDescent="0.25">
      <c r="A467" s="91"/>
      <c r="B467" s="85"/>
      <c r="C467" s="84"/>
      <c r="D467" s="84"/>
      <c r="E467" s="84"/>
      <c r="F467" s="86"/>
      <c r="G467" s="87"/>
      <c r="H467" s="240"/>
      <c r="I467" s="85"/>
      <c r="J467" s="85"/>
      <c r="K467" s="85"/>
      <c r="L467" s="85"/>
      <c r="M467" s="85"/>
      <c r="N467" s="85"/>
      <c r="O467" s="85"/>
      <c r="P467" s="85"/>
      <c r="Q467" s="85"/>
      <c r="R467" s="85"/>
      <c r="S467" s="85"/>
      <c r="T467" s="85"/>
      <c r="U467" s="85"/>
      <c r="V467" s="85"/>
      <c r="W467" s="85"/>
      <c r="X467" s="85"/>
      <c r="Y467" s="85"/>
    </row>
    <row r="468" spans="1:25" ht="15.75" x14ac:dyDescent="0.25">
      <c r="A468" s="91"/>
      <c r="B468" s="85"/>
      <c r="C468" s="84"/>
      <c r="D468" s="84"/>
      <c r="E468" s="84"/>
      <c r="F468" s="86"/>
      <c r="G468" s="87"/>
      <c r="H468" s="240"/>
      <c r="I468" s="85"/>
      <c r="J468" s="85"/>
      <c r="K468" s="85"/>
      <c r="L468" s="85"/>
      <c r="M468" s="85"/>
      <c r="N468" s="85"/>
      <c r="O468" s="85"/>
      <c r="P468" s="85"/>
      <c r="Q468" s="85"/>
      <c r="R468" s="85"/>
      <c r="S468" s="85"/>
      <c r="T468" s="85"/>
      <c r="U468" s="85"/>
      <c r="V468" s="85"/>
      <c r="W468" s="85"/>
      <c r="X468" s="85"/>
      <c r="Y468" s="85"/>
    </row>
    <row r="469" spans="1:25" ht="15.75" x14ac:dyDescent="0.25">
      <c r="A469" s="91"/>
      <c r="B469" s="85"/>
      <c r="C469" s="84"/>
      <c r="D469" s="84"/>
      <c r="E469" s="84"/>
      <c r="F469" s="86"/>
      <c r="G469" s="87"/>
      <c r="H469" s="240"/>
      <c r="I469" s="85"/>
      <c r="J469" s="85"/>
      <c r="K469" s="85"/>
      <c r="L469" s="85"/>
      <c r="M469" s="85"/>
      <c r="N469" s="85"/>
      <c r="O469" s="85"/>
      <c r="P469" s="85"/>
      <c r="Q469" s="85"/>
      <c r="R469" s="85"/>
      <c r="S469" s="85"/>
      <c r="T469" s="85"/>
      <c r="U469" s="85"/>
      <c r="V469" s="85"/>
      <c r="W469" s="85"/>
      <c r="X469" s="85"/>
      <c r="Y469" s="85"/>
    </row>
    <row r="470" spans="1:25" ht="15.75" x14ac:dyDescent="0.25">
      <c r="A470" s="91"/>
      <c r="B470" s="85"/>
      <c r="C470" s="84"/>
      <c r="D470" s="84"/>
      <c r="E470" s="84"/>
      <c r="F470" s="86"/>
      <c r="G470" s="87"/>
      <c r="H470" s="240"/>
      <c r="I470" s="85"/>
      <c r="J470" s="85"/>
      <c r="K470" s="85"/>
      <c r="L470" s="85"/>
      <c r="M470" s="85"/>
      <c r="N470" s="85"/>
      <c r="O470" s="85"/>
      <c r="P470" s="85"/>
      <c r="Q470" s="85"/>
      <c r="R470" s="85"/>
      <c r="S470" s="85"/>
      <c r="T470" s="85"/>
      <c r="U470" s="85"/>
      <c r="V470" s="85"/>
      <c r="W470" s="85"/>
      <c r="X470" s="85"/>
      <c r="Y470" s="85"/>
    </row>
    <row r="471" spans="1:25" ht="15.75" x14ac:dyDescent="0.25">
      <c r="A471" s="91"/>
      <c r="B471" s="85"/>
      <c r="C471" s="84"/>
      <c r="D471" s="84"/>
      <c r="E471" s="84"/>
      <c r="F471" s="86"/>
      <c r="G471" s="87"/>
      <c r="H471" s="240"/>
      <c r="I471" s="85"/>
      <c r="J471" s="85"/>
      <c r="K471" s="85"/>
      <c r="L471" s="85"/>
      <c r="M471" s="85"/>
      <c r="N471" s="85"/>
      <c r="O471" s="85"/>
      <c r="P471" s="85"/>
      <c r="Q471" s="85"/>
      <c r="R471" s="85"/>
      <c r="S471" s="85"/>
      <c r="T471" s="85"/>
      <c r="U471" s="85"/>
      <c r="V471" s="85"/>
      <c r="W471" s="85"/>
      <c r="X471" s="85"/>
      <c r="Y471" s="85"/>
    </row>
    <row r="472" spans="1:25" ht="15.75" x14ac:dyDescent="0.25">
      <c r="A472" s="91"/>
      <c r="B472" s="85"/>
      <c r="C472" s="84"/>
      <c r="D472" s="84"/>
      <c r="E472" s="84"/>
      <c r="F472" s="86"/>
      <c r="G472" s="87"/>
      <c r="H472" s="240"/>
      <c r="I472" s="85"/>
      <c r="J472" s="85"/>
      <c r="K472" s="85"/>
      <c r="L472" s="85"/>
      <c r="M472" s="85"/>
      <c r="N472" s="85"/>
      <c r="O472" s="85"/>
      <c r="P472" s="85"/>
      <c r="Q472" s="85"/>
      <c r="R472" s="85"/>
      <c r="S472" s="85"/>
      <c r="T472" s="85"/>
      <c r="U472" s="85"/>
      <c r="V472" s="85"/>
      <c r="W472" s="85"/>
      <c r="X472" s="85"/>
      <c r="Y472" s="85"/>
    </row>
    <row r="473" spans="1:25" ht="15.75" x14ac:dyDescent="0.25">
      <c r="A473" s="91"/>
      <c r="B473" s="85"/>
      <c r="C473" s="84"/>
      <c r="D473" s="84"/>
      <c r="E473" s="84"/>
      <c r="F473" s="86"/>
      <c r="G473" s="87"/>
      <c r="H473" s="240"/>
      <c r="I473" s="85"/>
      <c r="J473" s="85"/>
      <c r="K473" s="85"/>
      <c r="L473" s="85"/>
      <c r="M473" s="85"/>
      <c r="N473" s="85"/>
      <c r="O473" s="85"/>
      <c r="P473" s="85"/>
      <c r="Q473" s="85"/>
      <c r="R473" s="85"/>
      <c r="S473" s="85"/>
      <c r="T473" s="85"/>
      <c r="U473" s="85"/>
      <c r="V473" s="85"/>
      <c r="W473" s="85"/>
      <c r="X473" s="85"/>
      <c r="Y473" s="85"/>
    </row>
    <row r="474" spans="1:25" ht="15.75" x14ac:dyDescent="0.25">
      <c r="A474" s="91"/>
      <c r="B474" s="85"/>
      <c r="C474" s="84"/>
      <c r="D474" s="84"/>
      <c r="E474" s="84"/>
      <c r="F474" s="86"/>
      <c r="G474" s="87"/>
      <c r="H474" s="240"/>
      <c r="I474" s="85"/>
      <c r="J474" s="85"/>
      <c r="K474" s="85"/>
      <c r="L474" s="85"/>
      <c r="M474" s="85"/>
      <c r="N474" s="85"/>
      <c r="O474" s="85"/>
      <c r="P474" s="85"/>
      <c r="Q474" s="85"/>
      <c r="R474" s="85"/>
      <c r="S474" s="85"/>
      <c r="T474" s="85"/>
      <c r="U474" s="85"/>
      <c r="V474" s="85"/>
      <c r="W474" s="85"/>
      <c r="X474" s="85"/>
      <c r="Y474" s="85"/>
    </row>
    <row r="475" spans="1:25" ht="15.75" x14ac:dyDescent="0.25">
      <c r="A475" s="91"/>
      <c r="B475" s="85"/>
      <c r="C475" s="84"/>
      <c r="D475" s="84"/>
      <c r="E475" s="84"/>
      <c r="F475" s="86"/>
      <c r="G475" s="87"/>
      <c r="H475" s="240"/>
      <c r="I475" s="85"/>
      <c r="J475" s="85"/>
      <c r="K475" s="85"/>
      <c r="L475" s="85"/>
      <c r="M475" s="85"/>
      <c r="N475" s="85"/>
      <c r="O475" s="85"/>
      <c r="P475" s="85"/>
      <c r="Q475" s="85"/>
      <c r="R475" s="85"/>
      <c r="S475" s="85"/>
      <c r="T475" s="85"/>
      <c r="U475" s="85"/>
      <c r="V475" s="85"/>
      <c r="W475" s="85"/>
      <c r="X475" s="85"/>
      <c r="Y475" s="85"/>
    </row>
    <row r="476" spans="1:25" ht="15.75" x14ac:dyDescent="0.25">
      <c r="A476" s="91"/>
      <c r="B476" s="85"/>
      <c r="C476" s="84"/>
      <c r="D476" s="84"/>
      <c r="E476" s="84"/>
      <c r="F476" s="86"/>
      <c r="G476" s="87"/>
      <c r="H476" s="240"/>
      <c r="I476" s="85"/>
      <c r="J476" s="85"/>
      <c r="K476" s="85"/>
      <c r="L476" s="85"/>
      <c r="M476" s="85"/>
      <c r="N476" s="85"/>
      <c r="O476" s="85"/>
      <c r="P476" s="85"/>
      <c r="Q476" s="85"/>
      <c r="R476" s="85"/>
      <c r="S476" s="85"/>
      <c r="T476" s="85"/>
      <c r="U476" s="85"/>
      <c r="V476" s="85"/>
      <c r="W476" s="85"/>
      <c r="X476" s="85"/>
      <c r="Y476" s="85"/>
    </row>
    <row r="477" spans="1:25" ht="15.75" x14ac:dyDescent="0.25">
      <c r="A477" s="91"/>
      <c r="B477" s="85"/>
      <c r="C477" s="84"/>
      <c r="D477" s="84"/>
      <c r="E477" s="84"/>
      <c r="F477" s="86"/>
      <c r="G477" s="87"/>
      <c r="H477" s="240"/>
      <c r="I477" s="85"/>
      <c r="J477" s="85"/>
      <c r="K477" s="85"/>
      <c r="L477" s="85"/>
      <c r="M477" s="85"/>
      <c r="N477" s="85"/>
      <c r="O477" s="85"/>
      <c r="P477" s="85"/>
      <c r="Q477" s="85"/>
      <c r="R477" s="85"/>
      <c r="S477" s="85"/>
      <c r="T477" s="85"/>
      <c r="U477" s="85"/>
      <c r="V477" s="85"/>
      <c r="W477" s="85"/>
      <c r="X477" s="85"/>
      <c r="Y477" s="85"/>
    </row>
    <row r="478" spans="1:25" ht="15.75" x14ac:dyDescent="0.25">
      <c r="A478" s="91"/>
      <c r="B478" s="85"/>
      <c r="C478" s="84"/>
      <c r="D478" s="84"/>
      <c r="E478" s="84"/>
      <c r="F478" s="86"/>
      <c r="G478" s="87"/>
      <c r="H478" s="240"/>
      <c r="I478" s="85"/>
      <c r="J478" s="85"/>
      <c r="K478" s="85"/>
      <c r="L478" s="85"/>
      <c r="M478" s="85"/>
      <c r="N478" s="85"/>
      <c r="O478" s="85"/>
      <c r="P478" s="85"/>
      <c r="Q478" s="85"/>
      <c r="R478" s="85"/>
      <c r="S478" s="85"/>
      <c r="T478" s="85"/>
      <c r="U478" s="85"/>
      <c r="V478" s="85"/>
      <c r="W478" s="85"/>
      <c r="X478" s="85"/>
      <c r="Y478" s="85"/>
    </row>
    <row r="479" spans="1:25" ht="15.75" x14ac:dyDescent="0.25">
      <c r="A479" s="91"/>
      <c r="B479" s="85"/>
      <c r="C479" s="84"/>
      <c r="D479" s="84"/>
      <c r="E479" s="84"/>
      <c r="F479" s="86"/>
      <c r="G479" s="87"/>
      <c r="H479" s="240"/>
      <c r="I479" s="85"/>
      <c r="J479" s="85"/>
      <c r="K479" s="85"/>
      <c r="L479" s="85"/>
      <c r="M479" s="85"/>
      <c r="N479" s="85"/>
      <c r="O479" s="85"/>
      <c r="P479" s="85"/>
      <c r="Q479" s="85"/>
      <c r="R479" s="85"/>
      <c r="S479" s="85"/>
      <c r="T479" s="85"/>
      <c r="U479" s="85"/>
      <c r="V479" s="85"/>
      <c r="W479" s="85"/>
      <c r="X479" s="85"/>
      <c r="Y479" s="85"/>
    </row>
    <row r="480" spans="1:25" ht="15.75" x14ac:dyDescent="0.25">
      <c r="A480" s="91"/>
      <c r="B480" s="85"/>
      <c r="C480" s="84"/>
      <c r="D480" s="84"/>
      <c r="E480" s="84"/>
      <c r="F480" s="86"/>
      <c r="G480" s="87"/>
      <c r="H480" s="240"/>
      <c r="I480" s="85"/>
      <c r="J480" s="85"/>
      <c r="K480" s="85"/>
      <c r="L480" s="85"/>
      <c r="M480" s="85"/>
      <c r="N480" s="85"/>
      <c r="O480" s="85"/>
      <c r="P480" s="85"/>
      <c r="Q480" s="85"/>
      <c r="R480" s="85"/>
      <c r="S480" s="85"/>
      <c r="T480" s="85"/>
      <c r="U480" s="85"/>
      <c r="V480" s="85"/>
      <c r="W480" s="85"/>
      <c r="X480" s="85"/>
      <c r="Y480" s="85"/>
    </row>
    <row r="481" spans="1:25" ht="15.75" x14ac:dyDescent="0.25">
      <c r="A481" s="91"/>
      <c r="B481" s="85"/>
      <c r="C481" s="84"/>
      <c r="D481" s="84"/>
      <c r="E481" s="84"/>
      <c r="F481" s="86"/>
      <c r="G481" s="87"/>
      <c r="H481" s="240"/>
      <c r="I481" s="85"/>
      <c r="J481" s="85"/>
      <c r="K481" s="85"/>
      <c r="L481" s="85"/>
      <c r="M481" s="85"/>
      <c r="N481" s="85"/>
      <c r="O481" s="85"/>
      <c r="P481" s="85"/>
      <c r="Q481" s="85"/>
      <c r="R481" s="85"/>
      <c r="S481" s="85"/>
      <c r="T481" s="85"/>
      <c r="U481" s="85"/>
      <c r="V481" s="85"/>
      <c r="W481" s="85"/>
      <c r="X481" s="85"/>
      <c r="Y481" s="85"/>
    </row>
    <row r="482" spans="1:25" ht="15.75" x14ac:dyDescent="0.25">
      <c r="A482" s="91"/>
      <c r="B482" s="85"/>
      <c r="C482" s="84"/>
      <c r="D482" s="84"/>
      <c r="E482" s="84"/>
      <c r="F482" s="86"/>
      <c r="G482" s="87"/>
      <c r="H482" s="240"/>
      <c r="I482" s="85"/>
      <c r="J482" s="85"/>
      <c r="K482" s="85"/>
      <c r="L482" s="85"/>
      <c r="M482" s="85"/>
      <c r="N482" s="85"/>
      <c r="O482" s="85"/>
      <c r="P482" s="85"/>
      <c r="Q482" s="85"/>
      <c r="R482" s="85"/>
      <c r="S482" s="85"/>
      <c r="T482" s="85"/>
      <c r="U482" s="85"/>
      <c r="V482" s="85"/>
      <c r="W482" s="85"/>
      <c r="X482" s="85"/>
      <c r="Y482" s="85"/>
    </row>
    <row r="483" spans="1:25" ht="15.75" x14ac:dyDescent="0.25">
      <c r="A483" s="91"/>
      <c r="B483" s="85"/>
      <c r="C483" s="84"/>
      <c r="D483" s="84"/>
      <c r="E483" s="84"/>
      <c r="F483" s="86"/>
      <c r="G483" s="87"/>
      <c r="H483" s="240"/>
      <c r="I483" s="85"/>
      <c r="J483" s="85"/>
      <c r="K483" s="85"/>
      <c r="L483" s="85"/>
      <c r="M483" s="85"/>
      <c r="N483" s="85"/>
      <c r="O483" s="85"/>
      <c r="P483" s="85"/>
      <c r="Q483" s="85"/>
      <c r="R483" s="85"/>
      <c r="S483" s="85"/>
      <c r="T483" s="85"/>
      <c r="U483" s="85"/>
      <c r="V483" s="85"/>
      <c r="W483" s="85"/>
      <c r="X483" s="85"/>
      <c r="Y483" s="85"/>
    </row>
    <row r="484" spans="1:25" ht="15.75" x14ac:dyDescent="0.25">
      <c r="A484" s="91"/>
      <c r="B484" s="85"/>
      <c r="C484" s="84"/>
      <c r="D484" s="84"/>
      <c r="E484" s="84"/>
      <c r="F484" s="86"/>
      <c r="G484" s="87"/>
      <c r="H484" s="240"/>
      <c r="I484" s="85"/>
      <c r="J484" s="85"/>
      <c r="K484" s="85"/>
      <c r="L484" s="85"/>
      <c r="M484" s="85"/>
      <c r="N484" s="85"/>
      <c r="O484" s="85"/>
      <c r="P484" s="85"/>
      <c r="Q484" s="85"/>
      <c r="R484" s="85"/>
      <c r="S484" s="85"/>
      <c r="T484" s="85"/>
      <c r="U484" s="85"/>
      <c r="V484" s="85"/>
      <c r="W484" s="85"/>
      <c r="X484" s="85"/>
      <c r="Y484" s="85"/>
    </row>
    <row r="485" spans="1:25" ht="15.75" x14ac:dyDescent="0.25">
      <c r="A485" s="91"/>
      <c r="B485" s="85"/>
      <c r="C485" s="84"/>
      <c r="D485" s="84"/>
      <c r="E485" s="84"/>
      <c r="F485" s="86"/>
      <c r="G485" s="87"/>
      <c r="H485" s="240"/>
      <c r="I485" s="85"/>
      <c r="J485" s="85"/>
      <c r="K485" s="85"/>
      <c r="L485" s="85"/>
      <c r="M485" s="85"/>
      <c r="N485" s="85"/>
      <c r="O485" s="85"/>
      <c r="P485" s="85"/>
      <c r="Q485" s="85"/>
      <c r="R485" s="85"/>
      <c r="S485" s="85"/>
      <c r="T485" s="85"/>
      <c r="U485" s="85"/>
      <c r="V485" s="85"/>
      <c r="W485" s="85"/>
      <c r="X485" s="85"/>
      <c r="Y485" s="85"/>
    </row>
    <row r="486" spans="1:25" ht="15.75" x14ac:dyDescent="0.25">
      <c r="A486" s="91"/>
      <c r="B486" s="85"/>
      <c r="C486" s="84"/>
      <c r="D486" s="84"/>
      <c r="E486" s="84"/>
      <c r="F486" s="86"/>
      <c r="G486" s="87"/>
      <c r="H486" s="240"/>
      <c r="I486" s="85"/>
      <c r="J486" s="85"/>
      <c r="K486" s="85"/>
      <c r="L486" s="85"/>
      <c r="M486" s="85"/>
      <c r="N486" s="85"/>
      <c r="O486" s="85"/>
      <c r="P486" s="85"/>
      <c r="Q486" s="85"/>
      <c r="R486" s="85"/>
      <c r="S486" s="85"/>
      <c r="T486" s="85"/>
      <c r="U486" s="85"/>
      <c r="V486" s="85"/>
      <c r="W486" s="85"/>
      <c r="X486" s="85"/>
      <c r="Y486" s="85"/>
    </row>
    <row r="487" spans="1:25" ht="15.75" x14ac:dyDescent="0.25">
      <c r="A487" s="91"/>
      <c r="B487" s="85"/>
      <c r="C487" s="84"/>
      <c r="D487" s="84"/>
      <c r="E487" s="84"/>
      <c r="F487" s="86"/>
      <c r="G487" s="87"/>
      <c r="H487" s="240"/>
      <c r="I487" s="85"/>
      <c r="J487" s="85"/>
      <c r="K487" s="85"/>
      <c r="L487" s="85"/>
      <c r="M487" s="85"/>
      <c r="N487" s="85"/>
      <c r="O487" s="85"/>
      <c r="P487" s="85"/>
      <c r="Q487" s="85"/>
      <c r="R487" s="85"/>
      <c r="S487" s="85"/>
      <c r="T487" s="85"/>
      <c r="U487" s="85"/>
      <c r="V487" s="85"/>
      <c r="W487" s="85"/>
      <c r="X487" s="85"/>
      <c r="Y487" s="85"/>
    </row>
    <row r="488" spans="1:25" ht="15.75" x14ac:dyDescent="0.25">
      <c r="A488" s="91"/>
      <c r="B488" s="85"/>
      <c r="C488" s="84"/>
      <c r="D488" s="84"/>
      <c r="E488" s="84"/>
      <c r="F488" s="86"/>
      <c r="G488" s="87"/>
      <c r="H488" s="240"/>
      <c r="I488" s="85"/>
      <c r="J488" s="85"/>
      <c r="K488" s="85"/>
      <c r="L488" s="85"/>
      <c r="M488" s="85"/>
      <c r="N488" s="85"/>
      <c r="O488" s="85"/>
      <c r="P488" s="85"/>
      <c r="Q488" s="85"/>
      <c r="R488" s="85"/>
      <c r="S488" s="85"/>
      <c r="T488" s="85"/>
      <c r="U488" s="85"/>
      <c r="V488" s="85"/>
      <c r="W488" s="85"/>
      <c r="X488" s="85"/>
      <c r="Y488" s="85"/>
    </row>
    <row r="489" spans="1:25" ht="15.75" x14ac:dyDescent="0.25">
      <c r="A489" s="91"/>
      <c r="B489" s="85"/>
      <c r="C489" s="84"/>
      <c r="D489" s="84"/>
      <c r="E489" s="84"/>
      <c r="F489" s="86"/>
      <c r="G489" s="87"/>
      <c r="H489" s="240"/>
      <c r="I489" s="85"/>
      <c r="J489" s="85"/>
      <c r="K489" s="85"/>
      <c r="L489" s="85"/>
      <c r="M489" s="85"/>
      <c r="N489" s="85"/>
      <c r="O489" s="85"/>
      <c r="P489" s="85"/>
      <c r="Q489" s="85"/>
      <c r="R489" s="85"/>
      <c r="S489" s="85"/>
      <c r="T489" s="85"/>
      <c r="U489" s="85"/>
      <c r="V489" s="85"/>
      <c r="W489" s="85"/>
      <c r="X489" s="85"/>
      <c r="Y489" s="85"/>
    </row>
    <row r="490" spans="1:25" ht="15.75" x14ac:dyDescent="0.25">
      <c r="A490" s="91"/>
      <c r="B490" s="85"/>
      <c r="C490" s="84"/>
      <c r="D490" s="84"/>
      <c r="E490" s="84"/>
      <c r="F490" s="86"/>
      <c r="G490" s="87"/>
      <c r="H490" s="240"/>
      <c r="I490" s="85"/>
      <c r="J490" s="85"/>
      <c r="K490" s="85"/>
      <c r="L490" s="85"/>
      <c r="M490" s="85"/>
      <c r="N490" s="85"/>
      <c r="O490" s="85"/>
      <c r="P490" s="85"/>
      <c r="Q490" s="85"/>
      <c r="R490" s="85"/>
      <c r="S490" s="85"/>
      <c r="T490" s="85"/>
      <c r="U490" s="85"/>
      <c r="V490" s="85"/>
      <c r="W490" s="85"/>
      <c r="X490" s="85"/>
      <c r="Y490" s="85"/>
    </row>
    <row r="491" spans="1:25" ht="15.75" x14ac:dyDescent="0.25">
      <c r="A491" s="91"/>
      <c r="B491" s="85"/>
      <c r="C491" s="84"/>
      <c r="D491" s="84"/>
      <c r="E491" s="84"/>
      <c r="F491" s="86"/>
      <c r="G491" s="87"/>
      <c r="H491" s="240"/>
      <c r="I491" s="85"/>
      <c r="J491" s="85"/>
      <c r="K491" s="85"/>
      <c r="L491" s="85"/>
      <c r="M491" s="85"/>
      <c r="N491" s="85"/>
      <c r="O491" s="85"/>
      <c r="P491" s="85"/>
      <c r="Q491" s="85"/>
      <c r="R491" s="85"/>
      <c r="S491" s="85"/>
      <c r="T491" s="85"/>
      <c r="U491" s="85"/>
      <c r="V491" s="85"/>
      <c r="W491" s="85"/>
      <c r="X491" s="85"/>
      <c r="Y491" s="85"/>
    </row>
    <row r="492" spans="1:25" ht="15.75" x14ac:dyDescent="0.25">
      <c r="A492" s="91"/>
      <c r="B492" s="85"/>
      <c r="C492" s="84"/>
      <c r="D492" s="84"/>
      <c r="E492" s="84"/>
      <c r="F492" s="86"/>
      <c r="G492" s="87"/>
      <c r="H492" s="240"/>
      <c r="I492" s="85"/>
      <c r="J492" s="85"/>
      <c r="K492" s="85"/>
      <c r="L492" s="85"/>
      <c r="M492" s="85"/>
      <c r="N492" s="85"/>
      <c r="O492" s="85"/>
      <c r="P492" s="85"/>
      <c r="Q492" s="85"/>
      <c r="R492" s="85"/>
      <c r="S492" s="85"/>
      <c r="T492" s="85"/>
      <c r="U492" s="85"/>
      <c r="V492" s="85"/>
      <c r="W492" s="85"/>
      <c r="X492" s="85"/>
      <c r="Y492" s="85"/>
    </row>
    <row r="493" spans="1:25" ht="15.75" x14ac:dyDescent="0.25">
      <c r="A493" s="91"/>
      <c r="B493" s="85"/>
      <c r="C493" s="84"/>
      <c r="D493" s="84"/>
      <c r="E493" s="84"/>
      <c r="F493" s="86"/>
      <c r="G493" s="87"/>
      <c r="H493" s="240"/>
      <c r="I493" s="85"/>
      <c r="J493" s="85"/>
      <c r="K493" s="85"/>
      <c r="L493" s="85"/>
      <c r="M493" s="85"/>
      <c r="N493" s="85"/>
      <c r="O493" s="85"/>
      <c r="P493" s="85"/>
      <c r="Q493" s="85"/>
      <c r="R493" s="85"/>
      <c r="S493" s="85"/>
      <c r="T493" s="85"/>
      <c r="U493" s="85"/>
      <c r="V493" s="85"/>
      <c r="W493" s="85"/>
      <c r="X493" s="85"/>
      <c r="Y493" s="85"/>
    </row>
    <row r="494" spans="1:25" ht="15.75" x14ac:dyDescent="0.25">
      <c r="A494" s="91"/>
      <c r="B494" s="85"/>
      <c r="C494" s="84"/>
      <c r="D494" s="84"/>
      <c r="E494" s="84"/>
      <c r="F494" s="86"/>
      <c r="G494" s="87"/>
      <c r="H494" s="240"/>
      <c r="I494" s="85"/>
      <c r="J494" s="85"/>
      <c r="K494" s="85"/>
      <c r="L494" s="85"/>
      <c r="M494" s="85"/>
      <c r="N494" s="85"/>
      <c r="O494" s="85"/>
      <c r="P494" s="85"/>
      <c r="Q494" s="85"/>
      <c r="R494" s="85"/>
      <c r="S494" s="85"/>
      <c r="T494" s="85"/>
      <c r="U494" s="85"/>
      <c r="V494" s="85"/>
      <c r="W494" s="85"/>
      <c r="X494" s="85"/>
      <c r="Y494" s="85"/>
    </row>
    <row r="495" spans="1:25" ht="15.75" x14ac:dyDescent="0.25">
      <c r="A495" s="91"/>
      <c r="B495" s="85"/>
      <c r="C495" s="84"/>
      <c r="D495" s="84"/>
      <c r="E495" s="84"/>
      <c r="F495" s="86"/>
      <c r="G495" s="87"/>
      <c r="H495" s="240"/>
      <c r="I495" s="85"/>
      <c r="J495" s="85"/>
      <c r="K495" s="85"/>
      <c r="L495" s="85"/>
      <c r="M495" s="85"/>
      <c r="N495" s="85"/>
      <c r="O495" s="85"/>
      <c r="P495" s="85"/>
      <c r="Q495" s="85"/>
      <c r="R495" s="85"/>
      <c r="S495" s="85"/>
      <c r="T495" s="85"/>
      <c r="U495" s="85"/>
      <c r="V495" s="85"/>
      <c r="W495" s="85"/>
      <c r="X495" s="85"/>
      <c r="Y495" s="85"/>
    </row>
    <row r="496" spans="1:25" ht="15.75" x14ac:dyDescent="0.25">
      <c r="A496" s="91"/>
      <c r="B496" s="85"/>
      <c r="C496" s="84"/>
      <c r="D496" s="84"/>
      <c r="E496" s="84"/>
      <c r="F496" s="86"/>
      <c r="G496" s="87"/>
      <c r="H496" s="240"/>
      <c r="I496" s="85"/>
      <c r="J496" s="85"/>
      <c r="K496" s="85"/>
      <c r="L496" s="85"/>
      <c r="M496" s="85"/>
      <c r="N496" s="85"/>
      <c r="O496" s="85"/>
      <c r="P496" s="85"/>
      <c r="Q496" s="85"/>
      <c r="R496" s="85"/>
      <c r="S496" s="85"/>
      <c r="T496" s="85"/>
      <c r="U496" s="85"/>
      <c r="V496" s="85"/>
      <c r="W496" s="85"/>
      <c r="X496" s="85"/>
      <c r="Y496" s="85"/>
    </row>
    <row r="497" spans="1:25" ht="15.75" x14ac:dyDescent="0.25">
      <c r="A497" s="91"/>
      <c r="B497" s="85"/>
      <c r="C497" s="84"/>
      <c r="D497" s="84"/>
      <c r="E497" s="84"/>
      <c r="F497" s="86"/>
      <c r="G497" s="87"/>
      <c r="H497" s="240"/>
      <c r="I497" s="85"/>
      <c r="J497" s="85"/>
      <c r="K497" s="85"/>
      <c r="L497" s="85"/>
      <c r="M497" s="85"/>
      <c r="N497" s="85"/>
      <c r="O497" s="85"/>
      <c r="P497" s="85"/>
      <c r="Q497" s="85"/>
      <c r="R497" s="85"/>
      <c r="S497" s="85"/>
      <c r="T497" s="85"/>
      <c r="U497" s="85"/>
      <c r="V497" s="85"/>
      <c r="W497" s="85"/>
      <c r="X497" s="85"/>
      <c r="Y497" s="85"/>
    </row>
    <row r="498" spans="1:25" ht="15.75" x14ac:dyDescent="0.25">
      <c r="A498" s="91"/>
      <c r="B498" s="85"/>
      <c r="C498" s="84"/>
      <c r="D498" s="84"/>
      <c r="E498" s="84"/>
      <c r="F498" s="86"/>
      <c r="G498" s="87"/>
      <c r="H498" s="240"/>
      <c r="I498" s="85"/>
      <c r="J498" s="85"/>
      <c r="K498" s="85"/>
      <c r="L498" s="85"/>
      <c r="M498" s="85"/>
      <c r="N498" s="85"/>
      <c r="O498" s="85"/>
      <c r="P498" s="85"/>
      <c r="Q498" s="85"/>
      <c r="R498" s="85"/>
      <c r="S498" s="85"/>
      <c r="T498" s="85"/>
      <c r="U498" s="85"/>
      <c r="V498" s="85"/>
      <c r="W498" s="85"/>
      <c r="X498" s="85"/>
      <c r="Y498" s="85"/>
    </row>
    <row r="499" spans="1:25" ht="15.75" x14ac:dyDescent="0.25">
      <c r="A499" s="91"/>
      <c r="B499" s="85"/>
      <c r="C499" s="84"/>
      <c r="D499" s="84"/>
      <c r="E499" s="84"/>
      <c r="F499" s="86"/>
      <c r="G499" s="87"/>
      <c r="H499" s="240"/>
      <c r="I499" s="85"/>
      <c r="J499" s="85"/>
      <c r="K499" s="85"/>
      <c r="L499" s="85"/>
      <c r="M499" s="85"/>
      <c r="N499" s="85"/>
      <c r="O499" s="85"/>
      <c r="P499" s="85"/>
      <c r="Q499" s="85"/>
      <c r="R499" s="85"/>
      <c r="S499" s="85"/>
      <c r="T499" s="85"/>
      <c r="U499" s="85"/>
      <c r="V499" s="85"/>
      <c r="W499" s="85"/>
      <c r="X499" s="85"/>
      <c r="Y499" s="85"/>
    </row>
    <row r="500" spans="1:25" ht="15.75" x14ac:dyDescent="0.25">
      <c r="A500" s="91"/>
      <c r="B500" s="85"/>
      <c r="C500" s="84"/>
      <c r="D500" s="84"/>
      <c r="E500" s="84"/>
      <c r="F500" s="86"/>
      <c r="G500" s="87"/>
      <c r="H500" s="240"/>
      <c r="I500" s="85"/>
      <c r="J500" s="85"/>
      <c r="K500" s="85"/>
      <c r="L500" s="85"/>
      <c r="M500" s="85"/>
      <c r="N500" s="85"/>
      <c r="O500" s="85"/>
      <c r="P500" s="85"/>
      <c r="Q500" s="85"/>
      <c r="R500" s="85"/>
      <c r="S500" s="85"/>
      <c r="T500" s="85"/>
      <c r="U500" s="85"/>
      <c r="V500" s="85"/>
      <c r="W500" s="85"/>
      <c r="X500" s="85"/>
      <c r="Y500" s="85"/>
    </row>
    <row r="501" spans="1:25" ht="15.75" x14ac:dyDescent="0.25">
      <c r="A501" s="91"/>
      <c r="B501" s="85"/>
      <c r="C501" s="84"/>
      <c r="D501" s="84"/>
      <c r="E501" s="84"/>
      <c r="F501" s="86"/>
      <c r="G501" s="87"/>
      <c r="H501" s="240"/>
      <c r="I501" s="85"/>
      <c r="J501" s="85"/>
      <c r="K501" s="85"/>
      <c r="L501" s="85"/>
      <c r="M501" s="85"/>
      <c r="N501" s="85"/>
      <c r="O501" s="85"/>
      <c r="P501" s="85"/>
      <c r="Q501" s="85"/>
      <c r="R501" s="85"/>
      <c r="S501" s="85"/>
      <c r="T501" s="85"/>
      <c r="U501" s="85"/>
      <c r="V501" s="85"/>
      <c r="W501" s="85"/>
      <c r="X501" s="85"/>
      <c r="Y501" s="85"/>
    </row>
    <row r="502" spans="1:25" ht="15.75" x14ac:dyDescent="0.25">
      <c r="A502" s="91"/>
      <c r="B502" s="85"/>
      <c r="C502" s="84"/>
      <c r="D502" s="84"/>
      <c r="E502" s="84"/>
      <c r="F502" s="86"/>
      <c r="G502" s="87"/>
      <c r="H502" s="240"/>
      <c r="I502" s="85"/>
      <c r="J502" s="85"/>
      <c r="K502" s="85"/>
      <c r="L502" s="85"/>
      <c r="M502" s="85"/>
      <c r="N502" s="85"/>
      <c r="O502" s="85"/>
      <c r="P502" s="85"/>
      <c r="Q502" s="85"/>
      <c r="R502" s="85"/>
      <c r="S502" s="85"/>
      <c r="T502" s="85"/>
      <c r="U502" s="85"/>
      <c r="V502" s="85"/>
      <c r="W502" s="85"/>
      <c r="X502" s="85"/>
      <c r="Y502" s="85"/>
    </row>
    <row r="503" spans="1:25" ht="15.75" x14ac:dyDescent="0.25">
      <c r="A503" s="91"/>
      <c r="B503" s="85"/>
      <c r="C503" s="84"/>
      <c r="D503" s="84"/>
      <c r="E503" s="84"/>
      <c r="F503" s="86"/>
      <c r="G503" s="87"/>
      <c r="H503" s="240"/>
      <c r="I503" s="85"/>
      <c r="J503" s="85"/>
      <c r="K503" s="85"/>
      <c r="L503" s="85"/>
      <c r="M503" s="85"/>
      <c r="N503" s="85"/>
      <c r="O503" s="85"/>
      <c r="P503" s="85"/>
      <c r="Q503" s="85"/>
      <c r="R503" s="85"/>
      <c r="S503" s="85"/>
      <c r="T503" s="85"/>
      <c r="U503" s="85"/>
      <c r="V503" s="85"/>
      <c r="W503" s="85"/>
      <c r="X503" s="85"/>
      <c r="Y503" s="85"/>
    </row>
    <row r="504" spans="1:25" ht="15.75" x14ac:dyDescent="0.25">
      <c r="A504" s="91"/>
      <c r="B504" s="85"/>
      <c r="C504" s="84"/>
      <c r="D504" s="84"/>
      <c r="E504" s="84"/>
      <c r="F504" s="86"/>
      <c r="G504" s="87"/>
      <c r="H504" s="240"/>
      <c r="I504" s="85"/>
      <c r="J504" s="85"/>
      <c r="K504" s="85"/>
      <c r="L504" s="85"/>
      <c r="M504" s="85"/>
      <c r="N504" s="85"/>
      <c r="O504" s="85"/>
      <c r="P504" s="85"/>
      <c r="Q504" s="85"/>
      <c r="R504" s="85"/>
      <c r="S504" s="85"/>
      <c r="T504" s="85"/>
      <c r="U504" s="85"/>
      <c r="V504" s="85"/>
      <c r="W504" s="85"/>
      <c r="X504" s="85"/>
      <c r="Y504" s="85"/>
    </row>
    <row r="505" spans="1:25" ht="15.75" x14ac:dyDescent="0.25">
      <c r="A505" s="91"/>
      <c r="B505" s="85"/>
      <c r="C505" s="84"/>
      <c r="D505" s="84"/>
      <c r="E505" s="84"/>
      <c r="F505" s="86"/>
      <c r="G505" s="87"/>
      <c r="H505" s="240"/>
      <c r="I505" s="85"/>
      <c r="J505" s="85"/>
      <c r="K505" s="85"/>
      <c r="L505" s="85"/>
      <c r="M505" s="85"/>
      <c r="N505" s="85"/>
      <c r="O505" s="85"/>
      <c r="P505" s="85"/>
      <c r="Q505" s="85"/>
      <c r="R505" s="85"/>
      <c r="S505" s="85"/>
      <c r="T505" s="85"/>
      <c r="U505" s="85"/>
      <c r="V505" s="85"/>
      <c r="W505" s="85"/>
      <c r="X505" s="85"/>
      <c r="Y505" s="85"/>
    </row>
    <row r="506" spans="1:25" ht="15.75" x14ac:dyDescent="0.25">
      <c r="A506" s="91"/>
      <c r="B506" s="85"/>
      <c r="C506" s="84"/>
      <c r="D506" s="84"/>
      <c r="E506" s="84"/>
      <c r="F506" s="86"/>
      <c r="G506" s="87"/>
      <c r="H506" s="240"/>
      <c r="I506" s="85"/>
      <c r="J506" s="85"/>
      <c r="K506" s="85"/>
      <c r="L506" s="85"/>
      <c r="M506" s="85"/>
      <c r="N506" s="85"/>
      <c r="O506" s="85"/>
      <c r="P506" s="85"/>
      <c r="Q506" s="85"/>
      <c r="R506" s="85"/>
      <c r="S506" s="85"/>
      <c r="T506" s="85"/>
      <c r="U506" s="85"/>
      <c r="V506" s="85"/>
      <c r="W506" s="85"/>
      <c r="X506" s="85"/>
      <c r="Y506" s="85"/>
    </row>
    <row r="507" spans="1:25" ht="15.75" x14ac:dyDescent="0.25">
      <c r="A507" s="91"/>
      <c r="B507" s="85"/>
      <c r="C507" s="84"/>
      <c r="D507" s="84"/>
      <c r="E507" s="84"/>
      <c r="F507" s="86"/>
      <c r="G507" s="87"/>
      <c r="H507" s="240"/>
      <c r="I507" s="85"/>
      <c r="J507" s="85"/>
      <c r="K507" s="85"/>
      <c r="L507" s="85"/>
      <c r="M507" s="85"/>
      <c r="N507" s="85"/>
      <c r="O507" s="85"/>
      <c r="P507" s="85"/>
      <c r="Q507" s="85"/>
      <c r="R507" s="85"/>
      <c r="S507" s="85"/>
      <c r="T507" s="85"/>
      <c r="U507" s="85"/>
      <c r="V507" s="85"/>
      <c r="W507" s="85"/>
      <c r="X507" s="85"/>
      <c r="Y507" s="85"/>
    </row>
    <row r="508" spans="1:25" ht="15.75" x14ac:dyDescent="0.25">
      <c r="A508" s="91"/>
      <c r="B508" s="85"/>
      <c r="C508" s="84"/>
      <c r="D508" s="84"/>
      <c r="E508" s="84"/>
      <c r="F508" s="86"/>
      <c r="G508" s="87"/>
      <c r="H508" s="240"/>
      <c r="I508" s="85"/>
      <c r="J508" s="85"/>
      <c r="K508" s="85"/>
      <c r="L508" s="85"/>
      <c r="M508" s="85"/>
      <c r="N508" s="85"/>
      <c r="O508" s="85"/>
      <c r="P508" s="85"/>
      <c r="Q508" s="85"/>
      <c r="R508" s="85"/>
      <c r="S508" s="85"/>
      <c r="T508" s="85"/>
      <c r="U508" s="85"/>
      <c r="V508" s="85"/>
      <c r="W508" s="85"/>
      <c r="X508" s="85"/>
      <c r="Y508" s="85"/>
    </row>
    <row r="509" spans="1:25" ht="15.75" x14ac:dyDescent="0.25">
      <c r="A509" s="91"/>
      <c r="B509" s="85"/>
      <c r="C509" s="84"/>
      <c r="D509" s="84"/>
      <c r="E509" s="84"/>
      <c r="F509" s="86"/>
      <c r="G509" s="87"/>
      <c r="H509" s="240"/>
      <c r="I509" s="85"/>
      <c r="J509" s="85"/>
      <c r="K509" s="85"/>
      <c r="L509" s="85"/>
      <c r="M509" s="85"/>
      <c r="N509" s="85"/>
      <c r="O509" s="85"/>
      <c r="P509" s="85"/>
      <c r="Q509" s="85"/>
      <c r="R509" s="85"/>
      <c r="S509" s="85"/>
      <c r="T509" s="85"/>
      <c r="U509" s="85"/>
      <c r="V509" s="85"/>
      <c r="W509" s="85"/>
      <c r="X509" s="85"/>
      <c r="Y509" s="85"/>
    </row>
    <row r="510" spans="1:25" ht="15.75" x14ac:dyDescent="0.25">
      <c r="A510" s="91"/>
      <c r="B510" s="85"/>
      <c r="C510" s="84"/>
      <c r="D510" s="84"/>
      <c r="E510" s="84"/>
      <c r="F510" s="86"/>
      <c r="G510" s="87"/>
      <c r="H510" s="240"/>
      <c r="I510" s="85"/>
      <c r="J510" s="85"/>
      <c r="K510" s="85"/>
      <c r="L510" s="85"/>
      <c r="M510" s="85"/>
      <c r="N510" s="85"/>
      <c r="O510" s="85"/>
      <c r="P510" s="85"/>
      <c r="Q510" s="85"/>
      <c r="R510" s="85"/>
      <c r="S510" s="85"/>
      <c r="T510" s="85"/>
      <c r="U510" s="85"/>
      <c r="V510" s="85"/>
      <c r="W510" s="85"/>
      <c r="X510" s="85"/>
      <c r="Y510" s="85"/>
    </row>
    <row r="511" spans="1:25" ht="15.75" x14ac:dyDescent="0.25">
      <c r="A511" s="91"/>
      <c r="B511" s="85"/>
      <c r="C511" s="84"/>
      <c r="D511" s="84"/>
      <c r="E511" s="84"/>
      <c r="F511" s="86"/>
      <c r="G511" s="87"/>
      <c r="H511" s="240"/>
      <c r="I511" s="85"/>
      <c r="J511" s="85"/>
      <c r="K511" s="85"/>
      <c r="L511" s="85"/>
      <c r="M511" s="85"/>
      <c r="N511" s="85"/>
      <c r="O511" s="85"/>
      <c r="P511" s="85"/>
      <c r="Q511" s="85"/>
      <c r="R511" s="85"/>
      <c r="S511" s="85"/>
      <c r="T511" s="85"/>
      <c r="U511" s="85"/>
      <c r="V511" s="85"/>
      <c r="W511" s="85"/>
      <c r="X511" s="85"/>
      <c r="Y511" s="85"/>
    </row>
    <row r="512" spans="1:25" ht="15.75" x14ac:dyDescent="0.25">
      <c r="A512" s="91"/>
      <c r="B512" s="85"/>
      <c r="C512" s="84"/>
      <c r="D512" s="84"/>
      <c r="E512" s="84"/>
      <c r="F512" s="86"/>
      <c r="G512" s="87"/>
      <c r="H512" s="240"/>
      <c r="I512" s="85"/>
      <c r="J512" s="85"/>
      <c r="K512" s="85"/>
      <c r="L512" s="85"/>
      <c r="M512" s="85"/>
      <c r="N512" s="85"/>
      <c r="O512" s="85"/>
      <c r="P512" s="85"/>
      <c r="Q512" s="85"/>
      <c r="R512" s="85"/>
      <c r="S512" s="85"/>
      <c r="T512" s="85"/>
      <c r="U512" s="85"/>
      <c r="V512" s="85"/>
      <c r="W512" s="85"/>
      <c r="X512" s="85"/>
      <c r="Y512" s="85"/>
    </row>
    <row r="513" spans="1:25" ht="15.75" x14ac:dyDescent="0.25">
      <c r="A513" s="91"/>
      <c r="B513" s="85"/>
      <c r="C513" s="84"/>
      <c r="D513" s="84"/>
      <c r="E513" s="84"/>
      <c r="F513" s="86"/>
      <c r="G513" s="87"/>
      <c r="H513" s="240"/>
      <c r="I513" s="85"/>
      <c r="J513" s="85"/>
      <c r="K513" s="85"/>
      <c r="L513" s="85"/>
      <c r="M513" s="85"/>
      <c r="N513" s="85"/>
      <c r="O513" s="85"/>
      <c r="P513" s="85"/>
      <c r="Q513" s="85"/>
      <c r="R513" s="85"/>
      <c r="S513" s="85"/>
      <c r="T513" s="85"/>
      <c r="U513" s="85"/>
      <c r="V513" s="85"/>
      <c r="W513" s="85"/>
      <c r="X513" s="85"/>
      <c r="Y513" s="85"/>
    </row>
    <row r="514" spans="1:25" ht="15.75" x14ac:dyDescent="0.25">
      <c r="A514" s="91"/>
      <c r="B514" s="85"/>
      <c r="C514" s="84"/>
      <c r="D514" s="84"/>
      <c r="E514" s="84"/>
      <c r="F514" s="86"/>
      <c r="G514" s="87"/>
      <c r="H514" s="240"/>
      <c r="I514" s="85"/>
      <c r="J514" s="85"/>
      <c r="K514" s="85"/>
      <c r="L514" s="85"/>
      <c r="M514" s="85"/>
      <c r="N514" s="85"/>
      <c r="O514" s="85"/>
      <c r="P514" s="85"/>
      <c r="Q514" s="85"/>
      <c r="R514" s="85"/>
      <c r="S514" s="85"/>
      <c r="T514" s="85"/>
      <c r="U514" s="85"/>
      <c r="V514" s="85"/>
      <c r="W514" s="85"/>
      <c r="X514" s="85"/>
      <c r="Y514" s="85"/>
    </row>
    <row r="515" spans="1:25" ht="15.75" x14ac:dyDescent="0.25">
      <c r="A515" s="91"/>
      <c r="B515" s="85"/>
      <c r="C515" s="84"/>
      <c r="D515" s="84"/>
      <c r="E515" s="84"/>
      <c r="F515" s="86"/>
      <c r="G515" s="87"/>
      <c r="H515" s="240"/>
      <c r="I515" s="85"/>
      <c r="J515" s="85"/>
      <c r="K515" s="85"/>
      <c r="L515" s="85"/>
      <c r="M515" s="85"/>
      <c r="N515" s="85"/>
      <c r="O515" s="85"/>
      <c r="P515" s="85"/>
      <c r="Q515" s="85"/>
      <c r="R515" s="85"/>
      <c r="S515" s="85"/>
      <c r="T515" s="85"/>
      <c r="U515" s="85"/>
      <c r="V515" s="85"/>
      <c r="W515" s="85"/>
      <c r="X515" s="85"/>
      <c r="Y515" s="85"/>
    </row>
    <row r="516" spans="1:25" ht="15.75" x14ac:dyDescent="0.25">
      <c r="A516" s="91"/>
      <c r="B516" s="85"/>
      <c r="C516" s="84"/>
      <c r="D516" s="84"/>
      <c r="E516" s="84"/>
      <c r="F516" s="86"/>
      <c r="G516" s="87"/>
      <c r="H516" s="240"/>
      <c r="I516" s="85"/>
      <c r="J516" s="85"/>
      <c r="K516" s="85"/>
      <c r="L516" s="85"/>
      <c r="M516" s="85"/>
      <c r="N516" s="85"/>
      <c r="O516" s="85"/>
      <c r="P516" s="85"/>
      <c r="Q516" s="85"/>
      <c r="R516" s="85"/>
      <c r="S516" s="85"/>
      <c r="T516" s="85"/>
      <c r="U516" s="85"/>
      <c r="V516" s="85"/>
      <c r="W516" s="85"/>
      <c r="X516" s="85"/>
      <c r="Y516" s="85"/>
    </row>
    <row r="517" spans="1:25" ht="15.75" x14ac:dyDescent="0.25">
      <c r="A517" s="91"/>
      <c r="B517" s="85"/>
      <c r="C517" s="84"/>
      <c r="D517" s="84"/>
      <c r="E517" s="84"/>
      <c r="F517" s="86"/>
      <c r="G517" s="87"/>
      <c r="H517" s="240"/>
      <c r="I517" s="85"/>
      <c r="J517" s="85"/>
      <c r="K517" s="85"/>
      <c r="L517" s="85"/>
      <c r="M517" s="85"/>
      <c r="N517" s="85"/>
      <c r="O517" s="85"/>
      <c r="P517" s="85"/>
      <c r="Q517" s="85"/>
      <c r="R517" s="85"/>
      <c r="S517" s="85"/>
      <c r="T517" s="85"/>
      <c r="U517" s="85"/>
      <c r="V517" s="85"/>
      <c r="W517" s="85"/>
      <c r="X517" s="85"/>
      <c r="Y517" s="85"/>
    </row>
    <row r="518" spans="1:25" ht="15.75" x14ac:dyDescent="0.25">
      <c r="A518" s="91"/>
      <c r="B518" s="85"/>
      <c r="C518" s="84"/>
      <c r="D518" s="84"/>
      <c r="E518" s="84"/>
      <c r="F518" s="86"/>
      <c r="G518" s="87"/>
      <c r="H518" s="240"/>
      <c r="I518" s="85"/>
      <c r="J518" s="85"/>
      <c r="K518" s="85"/>
      <c r="L518" s="85"/>
      <c r="M518" s="85"/>
      <c r="N518" s="85"/>
      <c r="O518" s="85"/>
      <c r="P518" s="85"/>
      <c r="Q518" s="85"/>
      <c r="R518" s="85"/>
      <c r="S518" s="85"/>
      <c r="T518" s="85"/>
      <c r="U518" s="85"/>
      <c r="V518" s="85"/>
      <c r="W518" s="85"/>
      <c r="X518" s="85"/>
      <c r="Y518" s="85"/>
    </row>
    <row r="519" spans="1:25" ht="15.75" x14ac:dyDescent="0.25">
      <c r="A519" s="91"/>
      <c r="B519" s="85"/>
      <c r="C519" s="84"/>
      <c r="D519" s="84"/>
      <c r="E519" s="84"/>
      <c r="F519" s="86"/>
      <c r="G519" s="87"/>
      <c r="H519" s="240"/>
      <c r="I519" s="85"/>
      <c r="J519" s="85"/>
      <c r="K519" s="85"/>
      <c r="L519" s="85"/>
      <c r="M519" s="85"/>
      <c r="N519" s="85"/>
      <c r="O519" s="85"/>
      <c r="P519" s="85"/>
      <c r="Q519" s="85"/>
      <c r="R519" s="85"/>
      <c r="S519" s="85"/>
      <c r="T519" s="85"/>
      <c r="U519" s="85"/>
      <c r="V519" s="85"/>
      <c r="W519" s="85"/>
      <c r="X519" s="85"/>
      <c r="Y519" s="85"/>
    </row>
    <row r="520" spans="1:25" ht="15.75" x14ac:dyDescent="0.25">
      <c r="A520" s="91"/>
      <c r="B520" s="85"/>
      <c r="C520" s="84"/>
      <c r="D520" s="84"/>
      <c r="E520" s="84"/>
      <c r="F520" s="86"/>
      <c r="G520" s="87"/>
      <c r="H520" s="240"/>
      <c r="I520" s="85"/>
      <c r="J520" s="85"/>
      <c r="K520" s="85"/>
      <c r="L520" s="85"/>
      <c r="M520" s="85"/>
      <c r="N520" s="85"/>
      <c r="O520" s="85"/>
      <c r="P520" s="85"/>
      <c r="Q520" s="85"/>
      <c r="R520" s="85"/>
      <c r="S520" s="85"/>
      <c r="T520" s="85"/>
      <c r="U520" s="85"/>
      <c r="V520" s="85"/>
      <c r="W520" s="85"/>
      <c r="X520" s="85"/>
      <c r="Y520" s="85"/>
    </row>
    <row r="521" spans="1:25" ht="15.75" x14ac:dyDescent="0.25">
      <c r="A521" s="91"/>
      <c r="B521" s="85"/>
      <c r="C521" s="84"/>
      <c r="D521" s="84"/>
      <c r="E521" s="84"/>
      <c r="F521" s="86"/>
      <c r="G521" s="87"/>
      <c r="H521" s="240"/>
      <c r="I521" s="85"/>
      <c r="J521" s="85"/>
      <c r="K521" s="85"/>
      <c r="L521" s="85"/>
      <c r="M521" s="85"/>
      <c r="N521" s="85"/>
      <c r="O521" s="85"/>
      <c r="P521" s="85"/>
      <c r="Q521" s="85"/>
      <c r="R521" s="85"/>
      <c r="S521" s="85"/>
      <c r="T521" s="85"/>
      <c r="U521" s="85"/>
      <c r="V521" s="85"/>
      <c r="W521" s="85"/>
      <c r="X521" s="85"/>
      <c r="Y521" s="85"/>
    </row>
    <row r="522" spans="1:25" ht="15.75" x14ac:dyDescent="0.25">
      <c r="A522" s="91"/>
      <c r="B522" s="85"/>
      <c r="C522" s="84"/>
      <c r="D522" s="84"/>
      <c r="E522" s="84"/>
      <c r="F522" s="86"/>
      <c r="G522" s="87"/>
      <c r="H522" s="240"/>
      <c r="I522" s="85"/>
      <c r="J522" s="85"/>
      <c r="K522" s="85"/>
      <c r="L522" s="85"/>
      <c r="M522" s="85"/>
      <c r="N522" s="85"/>
      <c r="O522" s="85"/>
      <c r="P522" s="85"/>
      <c r="Q522" s="85"/>
      <c r="R522" s="85"/>
      <c r="S522" s="85"/>
      <c r="T522" s="85"/>
      <c r="U522" s="85"/>
      <c r="V522" s="85"/>
      <c r="W522" s="85"/>
      <c r="X522" s="85"/>
      <c r="Y522" s="85"/>
    </row>
    <row r="523" spans="1:25" ht="15.75" x14ac:dyDescent="0.25">
      <c r="A523" s="91"/>
      <c r="B523" s="85"/>
      <c r="C523" s="84"/>
      <c r="D523" s="84"/>
      <c r="E523" s="84"/>
      <c r="F523" s="86"/>
      <c r="G523" s="87"/>
      <c r="H523" s="240"/>
      <c r="I523" s="85"/>
      <c r="J523" s="85"/>
      <c r="K523" s="85"/>
      <c r="L523" s="85"/>
      <c r="M523" s="85"/>
      <c r="N523" s="85"/>
      <c r="O523" s="85"/>
      <c r="P523" s="85"/>
      <c r="Q523" s="85"/>
      <c r="R523" s="85"/>
      <c r="S523" s="85"/>
      <c r="T523" s="85"/>
      <c r="U523" s="85"/>
      <c r="V523" s="85"/>
      <c r="W523" s="85"/>
      <c r="X523" s="85"/>
      <c r="Y523" s="85"/>
    </row>
    <row r="524" spans="1:25" ht="15.75" x14ac:dyDescent="0.25">
      <c r="A524" s="91"/>
      <c r="B524" s="85"/>
      <c r="C524" s="84"/>
      <c r="D524" s="84"/>
      <c r="E524" s="84"/>
      <c r="F524" s="86"/>
      <c r="G524" s="87"/>
      <c r="H524" s="240"/>
      <c r="I524" s="85"/>
      <c r="J524" s="85"/>
      <c r="K524" s="85"/>
      <c r="L524" s="85"/>
      <c r="M524" s="85"/>
      <c r="N524" s="85"/>
      <c r="O524" s="85"/>
      <c r="P524" s="85"/>
      <c r="Q524" s="85"/>
      <c r="R524" s="85"/>
      <c r="S524" s="85"/>
      <c r="T524" s="85"/>
      <c r="U524" s="85"/>
      <c r="V524" s="85"/>
      <c r="W524" s="85"/>
      <c r="X524" s="85"/>
      <c r="Y524" s="85"/>
    </row>
    <row r="525" spans="1:25" ht="15.75" x14ac:dyDescent="0.25">
      <c r="A525" s="91"/>
      <c r="B525" s="85"/>
      <c r="C525" s="84"/>
      <c r="D525" s="84"/>
      <c r="E525" s="84"/>
      <c r="F525" s="86"/>
      <c r="G525" s="87"/>
      <c r="H525" s="240"/>
      <c r="I525" s="85"/>
      <c r="J525" s="85"/>
      <c r="K525" s="85"/>
      <c r="L525" s="85"/>
      <c r="M525" s="85"/>
      <c r="N525" s="85"/>
      <c r="O525" s="85"/>
      <c r="P525" s="85"/>
      <c r="Q525" s="85"/>
      <c r="R525" s="85"/>
      <c r="S525" s="85"/>
      <c r="T525" s="85"/>
      <c r="U525" s="85"/>
      <c r="V525" s="85"/>
      <c r="W525" s="85"/>
      <c r="X525" s="85"/>
      <c r="Y525" s="85"/>
    </row>
    <row r="526" spans="1:25" ht="15.75" x14ac:dyDescent="0.25">
      <c r="A526" s="91"/>
      <c r="B526" s="85"/>
      <c r="C526" s="84"/>
      <c r="D526" s="84"/>
      <c r="E526" s="84"/>
      <c r="F526" s="86"/>
      <c r="G526" s="87"/>
      <c r="H526" s="240"/>
      <c r="I526" s="85"/>
      <c r="J526" s="85"/>
      <c r="K526" s="85"/>
      <c r="L526" s="85"/>
      <c r="M526" s="85"/>
      <c r="N526" s="85"/>
      <c r="O526" s="85"/>
      <c r="P526" s="85"/>
      <c r="Q526" s="85"/>
      <c r="R526" s="85"/>
      <c r="S526" s="85"/>
      <c r="T526" s="85"/>
      <c r="U526" s="85"/>
      <c r="V526" s="85"/>
      <c r="W526" s="85"/>
      <c r="X526" s="85"/>
      <c r="Y526" s="85"/>
    </row>
    <row r="527" spans="1:25" ht="15.75" x14ac:dyDescent="0.25">
      <c r="A527" s="91"/>
      <c r="B527" s="85"/>
      <c r="C527" s="84"/>
      <c r="D527" s="84"/>
      <c r="E527" s="84"/>
      <c r="F527" s="86"/>
      <c r="G527" s="87"/>
      <c r="H527" s="240"/>
      <c r="I527" s="85"/>
      <c r="J527" s="85"/>
      <c r="K527" s="85"/>
      <c r="L527" s="85"/>
      <c r="M527" s="85"/>
      <c r="N527" s="85"/>
      <c r="O527" s="85"/>
      <c r="P527" s="85"/>
      <c r="Q527" s="85"/>
      <c r="R527" s="85"/>
      <c r="S527" s="85"/>
      <c r="T527" s="85"/>
      <c r="U527" s="85"/>
      <c r="V527" s="85"/>
      <c r="W527" s="85"/>
      <c r="X527" s="85"/>
      <c r="Y527" s="85"/>
    </row>
    <row r="528" spans="1:25" ht="15.75" x14ac:dyDescent="0.25">
      <c r="A528" s="91"/>
      <c r="B528" s="85"/>
      <c r="C528" s="84"/>
      <c r="D528" s="84"/>
      <c r="E528" s="84"/>
      <c r="F528" s="86"/>
      <c r="G528" s="87"/>
      <c r="H528" s="240"/>
      <c r="I528" s="85"/>
      <c r="J528" s="85"/>
      <c r="K528" s="85"/>
      <c r="L528" s="85"/>
      <c r="M528" s="85"/>
      <c r="N528" s="85"/>
      <c r="O528" s="85"/>
      <c r="P528" s="85"/>
      <c r="Q528" s="85"/>
      <c r="R528" s="85"/>
      <c r="S528" s="85"/>
      <c r="T528" s="85"/>
      <c r="U528" s="85"/>
      <c r="V528" s="85"/>
      <c r="W528" s="85"/>
      <c r="X528" s="85"/>
      <c r="Y528" s="85"/>
    </row>
    <row r="529" spans="1:25" ht="15.75" x14ac:dyDescent="0.25">
      <c r="A529" s="91"/>
      <c r="B529" s="85"/>
      <c r="C529" s="84"/>
      <c r="D529" s="84"/>
      <c r="E529" s="84"/>
      <c r="F529" s="86"/>
      <c r="G529" s="87"/>
      <c r="H529" s="240"/>
      <c r="I529" s="85"/>
      <c r="J529" s="85"/>
      <c r="K529" s="85"/>
      <c r="L529" s="85"/>
      <c r="M529" s="85"/>
      <c r="N529" s="85"/>
      <c r="O529" s="85"/>
      <c r="P529" s="85"/>
      <c r="Q529" s="85"/>
      <c r="R529" s="85"/>
      <c r="S529" s="85"/>
      <c r="T529" s="85"/>
      <c r="U529" s="85"/>
      <c r="V529" s="85"/>
      <c r="W529" s="85"/>
      <c r="X529" s="85"/>
      <c r="Y529" s="85"/>
    </row>
    <row r="530" spans="1:25" ht="15.75" x14ac:dyDescent="0.25">
      <c r="A530" s="91"/>
      <c r="B530" s="85"/>
      <c r="C530" s="84"/>
      <c r="D530" s="84"/>
      <c r="E530" s="84"/>
      <c r="F530" s="86"/>
      <c r="G530" s="87"/>
      <c r="H530" s="240"/>
      <c r="I530" s="85"/>
      <c r="J530" s="85"/>
      <c r="K530" s="85"/>
      <c r="L530" s="85"/>
      <c r="M530" s="85"/>
      <c r="N530" s="85"/>
      <c r="O530" s="85"/>
      <c r="P530" s="85"/>
      <c r="Q530" s="85"/>
      <c r="R530" s="85"/>
      <c r="S530" s="85"/>
      <c r="T530" s="85"/>
      <c r="U530" s="85"/>
      <c r="V530" s="85"/>
      <c r="W530" s="85"/>
      <c r="X530" s="85"/>
      <c r="Y530" s="85"/>
    </row>
    <row r="531" spans="1:25" ht="15.75" x14ac:dyDescent="0.25">
      <c r="A531" s="91"/>
      <c r="B531" s="85"/>
      <c r="C531" s="84"/>
      <c r="D531" s="84"/>
      <c r="E531" s="84"/>
      <c r="F531" s="86"/>
      <c r="G531" s="87"/>
      <c r="H531" s="240"/>
      <c r="I531" s="85"/>
      <c r="J531" s="85"/>
      <c r="K531" s="85"/>
      <c r="L531" s="85"/>
      <c r="M531" s="85"/>
      <c r="N531" s="85"/>
      <c r="O531" s="85"/>
      <c r="P531" s="85"/>
      <c r="Q531" s="85"/>
      <c r="R531" s="85"/>
      <c r="S531" s="85"/>
      <c r="T531" s="85"/>
      <c r="U531" s="85"/>
      <c r="V531" s="85"/>
      <c r="W531" s="85"/>
      <c r="X531" s="85"/>
      <c r="Y531" s="85"/>
    </row>
    <row r="532" spans="1:25" ht="15.75" x14ac:dyDescent="0.25">
      <c r="A532" s="91"/>
      <c r="B532" s="85"/>
      <c r="C532" s="84"/>
      <c r="D532" s="84"/>
      <c r="E532" s="84"/>
      <c r="F532" s="86"/>
      <c r="G532" s="87"/>
      <c r="H532" s="240"/>
      <c r="I532" s="85"/>
      <c r="J532" s="85"/>
      <c r="K532" s="85"/>
      <c r="L532" s="85"/>
      <c r="M532" s="85"/>
      <c r="N532" s="85"/>
      <c r="O532" s="85"/>
      <c r="P532" s="85"/>
      <c r="Q532" s="85"/>
      <c r="R532" s="85"/>
      <c r="S532" s="85"/>
      <c r="T532" s="85"/>
      <c r="U532" s="85"/>
      <c r="V532" s="85"/>
      <c r="W532" s="85"/>
      <c r="X532" s="85"/>
      <c r="Y532" s="85"/>
    </row>
    <row r="533" spans="1:25" ht="15.75" x14ac:dyDescent="0.25">
      <c r="A533" s="91"/>
      <c r="B533" s="85"/>
      <c r="C533" s="84"/>
      <c r="D533" s="84"/>
      <c r="E533" s="84"/>
      <c r="F533" s="86"/>
      <c r="G533" s="87"/>
      <c r="H533" s="240"/>
      <c r="I533" s="85"/>
      <c r="J533" s="85"/>
      <c r="K533" s="85"/>
      <c r="L533" s="85"/>
      <c r="M533" s="85"/>
      <c r="N533" s="85"/>
      <c r="O533" s="85"/>
      <c r="P533" s="85"/>
      <c r="Q533" s="85"/>
      <c r="R533" s="85"/>
      <c r="S533" s="85"/>
      <c r="T533" s="85"/>
      <c r="U533" s="85"/>
      <c r="V533" s="85"/>
      <c r="W533" s="85"/>
      <c r="X533" s="85"/>
      <c r="Y533" s="85"/>
    </row>
    <row r="534" spans="1:25" ht="15.75" x14ac:dyDescent="0.25">
      <c r="A534" s="91"/>
      <c r="B534" s="85"/>
      <c r="C534" s="84"/>
      <c r="D534" s="84"/>
      <c r="E534" s="84"/>
      <c r="F534" s="86"/>
      <c r="G534" s="87"/>
      <c r="H534" s="240"/>
      <c r="I534" s="85"/>
      <c r="J534" s="85"/>
      <c r="K534" s="85"/>
      <c r="L534" s="85"/>
      <c r="M534" s="85"/>
      <c r="N534" s="85"/>
      <c r="O534" s="85"/>
      <c r="P534" s="85"/>
      <c r="Q534" s="85"/>
      <c r="R534" s="85"/>
      <c r="S534" s="85"/>
      <c r="T534" s="85"/>
      <c r="U534" s="85"/>
      <c r="V534" s="85"/>
      <c r="W534" s="85"/>
      <c r="X534" s="85"/>
      <c r="Y534" s="85"/>
    </row>
    <row r="535" spans="1:25" ht="15.75" x14ac:dyDescent="0.25">
      <c r="A535" s="91"/>
      <c r="B535" s="85"/>
      <c r="C535" s="84"/>
      <c r="D535" s="84"/>
      <c r="E535" s="84"/>
      <c r="F535" s="86"/>
      <c r="G535" s="87"/>
      <c r="H535" s="240"/>
      <c r="I535" s="85"/>
      <c r="J535" s="85"/>
      <c r="K535" s="85"/>
      <c r="L535" s="85"/>
      <c r="M535" s="85"/>
      <c r="N535" s="85"/>
      <c r="O535" s="85"/>
      <c r="P535" s="85"/>
      <c r="Q535" s="85"/>
      <c r="R535" s="85"/>
      <c r="S535" s="85"/>
      <c r="T535" s="85"/>
      <c r="U535" s="85"/>
      <c r="V535" s="85"/>
      <c r="W535" s="85"/>
      <c r="X535" s="85"/>
      <c r="Y535" s="85"/>
    </row>
    <row r="536" spans="1:25" ht="15.75" x14ac:dyDescent="0.25">
      <c r="A536" s="91"/>
      <c r="B536" s="85"/>
      <c r="C536" s="84"/>
      <c r="D536" s="84"/>
      <c r="E536" s="84"/>
      <c r="F536" s="86"/>
      <c r="G536" s="87"/>
      <c r="H536" s="240"/>
      <c r="I536" s="85"/>
      <c r="J536" s="85"/>
      <c r="K536" s="85"/>
      <c r="L536" s="85"/>
      <c r="M536" s="85"/>
      <c r="N536" s="85"/>
      <c r="O536" s="85"/>
      <c r="P536" s="85"/>
      <c r="Q536" s="85"/>
      <c r="R536" s="85"/>
      <c r="S536" s="85"/>
      <c r="T536" s="85"/>
      <c r="U536" s="85"/>
      <c r="V536" s="85"/>
      <c r="W536" s="85"/>
      <c r="X536" s="85"/>
      <c r="Y536" s="85"/>
    </row>
    <row r="537" spans="1:25" ht="15.75" x14ac:dyDescent="0.25">
      <c r="A537" s="91"/>
      <c r="B537" s="85"/>
      <c r="C537" s="84"/>
      <c r="D537" s="84"/>
      <c r="E537" s="84"/>
      <c r="F537" s="86"/>
      <c r="G537" s="87"/>
      <c r="H537" s="240"/>
      <c r="I537" s="85"/>
      <c r="J537" s="85"/>
      <c r="K537" s="85"/>
      <c r="L537" s="85"/>
      <c r="M537" s="85"/>
      <c r="N537" s="85"/>
      <c r="O537" s="85"/>
      <c r="P537" s="85"/>
      <c r="Q537" s="85"/>
      <c r="R537" s="85"/>
      <c r="S537" s="85"/>
      <c r="T537" s="85"/>
      <c r="U537" s="85"/>
      <c r="V537" s="85"/>
      <c r="W537" s="85"/>
      <c r="X537" s="85"/>
      <c r="Y537" s="85"/>
    </row>
    <row r="538" spans="1:25" ht="15.75" x14ac:dyDescent="0.25">
      <c r="A538" s="91"/>
      <c r="B538" s="85"/>
      <c r="C538" s="84"/>
      <c r="D538" s="84"/>
      <c r="E538" s="84"/>
      <c r="F538" s="86"/>
      <c r="G538" s="87"/>
      <c r="H538" s="240"/>
      <c r="I538" s="85"/>
      <c r="J538" s="85"/>
      <c r="K538" s="85"/>
      <c r="L538" s="85"/>
      <c r="M538" s="85"/>
      <c r="N538" s="85"/>
      <c r="O538" s="85"/>
      <c r="P538" s="85"/>
      <c r="Q538" s="85"/>
      <c r="R538" s="85"/>
      <c r="S538" s="85"/>
      <c r="T538" s="85"/>
      <c r="U538" s="85"/>
      <c r="V538" s="85"/>
      <c r="W538" s="85"/>
      <c r="X538" s="85"/>
      <c r="Y538" s="85"/>
    </row>
    <row r="539" spans="1:25" ht="15.75" x14ac:dyDescent="0.25">
      <c r="A539" s="91"/>
      <c r="B539" s="85"/>
      <c r="C539" s="84"/>
      <c r="D539" s="84"/>
      <c r="E539" s="84"/>
      <c r="F539" s="86"/>
      <c r="G539" s="87"/>
      <c r="H539" s="240"/>
      <c r="I539" s="85"/>
      <c r="J539" s="85"/>
      <c r="K539" s="85"/>
      <c r="L539" s="85"/>
      <c r="M539" s="85"/>
      <c r="N539" s="85"/>
      <c r="O539" s="85"/>
      <c r="P539" s="85"/>
      <c r="Q539" s="85"/>
      <c r="R539" s="85"/>
      <c r="S539" s="85"/>
      <c r="T539" s="85"/>
      <c r="U539" s="85"/>
      <c r="V539" s="85"/>
      <c r="W539" s="85"/>
      <c r="X539" s="85"/>
      <c r="Y539" s="85"/>
    </row>
    <row r="540" spans="1:25" ht="15.75" x14ac:dyDescent="0.25">
      <c r="A540" s="91"/>
      <c r="B540" s="85"/>
      <c r="C540" s="84"/>
      <c r="D540" s="84"/>
      <c r="E540" s="84"/>
      <c r="F540" s="86"/>
      <c r="G540" s="87"/>
      <c r="H540" s="240"/>
      <c r="I540" s="85"/>
      <c r="J540" s="85"/>
      <c r="K540" s="85"/>
      <c r="L540" s="85"/>
      <c r="M540" s="85"/>
      <c r="N540" s="85"/>
      <c r="O540" s="85"/>
      <c r="P540" s="85"/>
      <c r="Q540" s="85"/>
      <c r="R540" s="85"/>
      <c r="S540" s="85"/>
      <c r="T540" s="85"/>
      <c r="U540" s="85"/>
      <c r="V540" s="85"/>
      <c r="W540" s="85"/>
      <c r="X540" s="85"/>
      <c r="Y540" s="85"/>
    </row>
    <row r="541" spans="1:25" ht="15.75" x14ac:dyDescent="0.25">
      <c r="A541" s="91"/>
      <c r="B541" s="85"/>
      <c r="C541" s="84"/>
      <c r="D541" s="84"/>
      <c r="E541" s="84"/>
      <c r="F541" s="86"/>
      <c r="G541" s="87"/>
      <c r="H541" s="240"/>
      <c r="I541" s="85"/>
      <c r="J541" s="85"/>
      <c r="K541" s="85"/>
      <c r="L541" s="85"/>
      <c r="M541" s="85"/>
      <c r="N541" s="85"/>
      <c r="O541" s="85"/>
      <c r="P541" s="85"/>
      <c r="Q541" s="85"/>
      <c r="R541" s="85"/>
      <c r="S541" s="85"/>
      <c r="T541" s="85"/>
      <c r="U541" s="85"/>
      <c r="V541" s="85"/>
      <c r="W541" s="85"/>
      <c r="X541" s="85"/>
      <c r="Y541" s="85"/>
    </row>
    <row r="542" spans="1:25" ht="15.75" x14ac:dyDescent="0.25">
      <c r="A542" s="91"/>
      <c r="B542" s="85"/>
      <c r="C542" s="84"/>
      <c r="D542" s="84"/>
      <c r="E542" s="84"/>
      <c r="F542" s="86"/>
      <c r="G542" s="87"/>
      <c r="H542" s="240"/>
      <c r="I542" s="85"/>
      <c r="J542" s="85"/>
      <c r="K542" s="85"/>
      <c r="L542" s="85"/>
      <c r="M542" s="85"/>
      <c r="N542" s="85"/>
      <c r="O542" s="85"/>
      <c r="P542" s="85"/>
      <c r="Q542" s="85"/>
      <c r="R542" s="85"/>
      <c r="S542" s="85"/>
      <c r="T542" s="85"/>
      <c r="U542" s="85"/>
      <c r="V542" s="85"/>
      <c r="W542" s="85"/>
      <c r="X542" s="85"/>
      <c r="Y542" s="85"/>
    </row>
    <row r="543" spans="1:25" ht="15.75" x14ac:dyDescent="0.25">
      <c r="A543" s="91"/>
      <c r="B543" s="85"/>
      <c r="C543" s="84"/>
      <c r="D543" s="84"/>
      <c r="E543" s="84"/>
      <c r="F543" s="86"/>
      <c r="G543" s="87"/>
      <c r="H543" s="240"/>
      <c r="I543" s="85"/>
      <c r="J543" s="85"/>
      <c r="K543" s="85"/>
      <c r="L543" s="85"/>
      <c r="M543" s="85"/>
      <c r="N543" s="85"/>
      <c r="O543" s="85"/>
      <c r="P543" s="85"/>
      <c r="Q543" s="85"/>
      <c r="R543" s="85"/>
      <c r="S543" s="85"/>
      <c r="T543" s="85"/>
      <c r="U543" s="85"/>
      <c r="V543" s="85"/>
      <c r="W543" s="85"/>
      <c r="X543" s="85"/>
      <c r="Y543" s="85"/>
    </row>
    <row r="544" spans="1:25" ht="15.75" x14ac:dyDescent="0.25">
      <c r="A544" s="91"/>
      <c r="B544" s="85"/>
      <c r="C544" s="84"/>
      <c r="D544" s="84"/>
      <c r="E544" s="84"/>
      <c r="F544" s="86"/>
      <c r="G544" s="87"/>
      <c r="H544" s="240"/>
      <c r="I544" s="85"/>
      <c r="J544" s="85"/>
      <c r="K544" s="85"/>
      <c r="L544" s="85"/>
      <c r="M544" s="85"/>
      <c r="N544" s="85"/>
      <c r="O544" s="85"/>
      <c r="P544" s="85"/>
      <c r="Q544" s="85"/>
      <c r="R544" s="85"/>
      <c r="S544" s="85"/>
      <c r="T544" s="85"/>
      <c r="U544" s="85"/>
      <c r="V544" s="85"/>
      <c r="W544" s="85"/>
      <c r="X544" s="85"/>
      <c r="Y544" s="85"/>
    </row>
    <row r="545" spans="1:25" ht="15.75" x14ac:dyDescent="0.25">
      <c r="A545" s="91"/>
      <c r="B545" s="85"/>
      <c r="C545" s="84"/>
      <c r="D545" s="84"/>
      <c r="E545" s="84"/>
      <c r="F545" s="86"/>
      <c r="G545" s="87"/>
      <c r="H545" s="240"/>
      <c r="I545" s="85"/>
      <c r="J545" s="85"/>
      <c r="K545" s="85"/>
      <c r="L545" s="85"/>
      <c r="M545" s="85"/>
      <c r="N545" s="85"/>
      <c r="O545" s="85"/>
      <c r="P545" s="85"/>
      <c r="Q545" s="85"/>
      <c r="R545" s="85"/>
      <c r="S545" s="85"/>
      <c r="T545" s="85"/>
      <c r="U545" s="85"/>
      <c r="V545" s="85"/>
      <c r="W545" s="85"/>
      <c r="X545" s="85"/>
      <c r="Y545" s="85"/>
    </row>
    <row r="546" spans="1:25" ht="15.75" x14ac:dyDescent="0.25">
      <c r="A546" s="91"/>
      <c r="B546" s="85"/>
      <c r="C546" s="84"/>
      <c r="D546" s="84"/>
      <c r="E546" s="84"/>
      <c r="F546" s="86"/>
      <c r="G546" s="87"/>
      <c r="H546" s="240"/>
      <c r="I546" s="85"/>
      <c r="J546" s="85"/>
      <c r="K546" s="85"/>
      <c r="L546" s="85"/>
      <c r="M546" s="85"/>
      <c r="N546" s="85"/>
      <c r="O546" s="85"/>
      <c r="P546" s="85"/>
      <c r="Q546" s="85"/>
      <c r="R546" s="85"/>
      <c r="S546" s="85"/>
      <c r="T546" s="85"/>
      <c r="U546" s="85"/>
      <c r="V546" s="85"/>
      <c r="W546" s="85"/>
      <c r="X546" s="85"/>
      <c r="Y546" s="85"/>
    </row>
    <row r="547" spans="1:25" ht="15.75" x14ac:dyDescent="0.25">
      <c r="A547" s="91"/>
      <c r="B547" s="85"/>
      <c r="C547" s="84"/>
      <c r="D547" s="84"/>
      <c r="E547" s="84"/>
      <c r="F547" s="86"/>
      <c r="G547" s="87"/>
      <c r="H547" s="240"/>
      <c r="I547" s="85"/>
      <c r="J547" s="85"/>
      <c r="K547" s="85"/>
      <c r="L547" s="85"/>
      <c r="M547" s="85"/>
      <c r="N547" s="85"/>
      <c r="O547" s="85"/>
      <c r="P547" s="85"/>
      <c r="Q547" s="85"/>
      <c r="R547" s="85"/>
      <c r="S547" s="85"/>
      <c r="T547" s="85"/>
      <c r="U547" s="85"/>
      <c r="V547" s="85"/>
      <c r="W547" s="85"/>
      <c r="X547" s="85"/>
      <c r="Y547" s="85"/>
    </row>
    <row r="548" spans="1:25" ht="15.75" x14ac:dyDescent="0.25">
      <c r="A548" s="91"/>
      <c r="B548" s="85"/>
      <c r="C548" s="84"/>
      <c r="D548" s="84"/>
      <c r="E548" s="84"/>
      <c r="F548" s="86"/>
      <c r="G548" s="87"/>
      <c r="H548" s="240"/>
      <c r="I548" s="85"/>
      <c r="J548" s="85"/>
      <c r="K548" s="85"/>
      <c r="L548" s="85"/>
      <c r="M548" s="85"/>
      <c r="N548" s="85"/>
      <c r="O548" s="85"/>
      <c r="P548" s="85"/>
      <c r="Q548" s="85"/>
      <c r="R548" s="85"/>
      <c r="S548" s="85"/>
      <c r="T548" s="85"/>
      <c r="U548" s="85"/>
      <c r="V548" s="85"/>
      <c r="W548" s="85"/>
      <c r="X548" s="85"/>
      <c r="Y548" s="85"/>
    </row>
    <row r="549" spans="1:25" ht="15.75" x14ac:dyDescent="0.25">
      <c r="A549" s="91"/>
      <c r="B549" s="85"/>
      <c r="C549" s="84"/>
      <c r="D549" s="84"/>
      <c r="E549" s="84"/>
      <c r="F549" s="86"/>
      <c r="G549" s="87"/>
      <c r="H549" s="240"/>
      <c r="I549" s="85"/>
      <c r="J549" s="85"/>
      <c r="K549" s="85"/>
      <c r="L549" s="85"/>
      <c r="M549" s="85"/>
      <c r="N549" s="85"/>
      <c r="O549" s="85"/>
      <c r="P549" s="85"/>
      <c r="Q549" s="85"/>
      <c r="R549" s="85"/>
      <c r="S549" s="85"/>
      <c r="T549" s="85"/>
      <c r="U549" s="85"/>
      <c r="V549" s="85"/>
      <c r="W549" s="85"/>
      <c r="X549" s="85"/>
      <c r="Y549" s="85"/>
    </row>
    <row r="550" spans="1:25" ht="15.75" x14ac:dyDescent="0.25">
      <c r="A550" s="91"/>
      <c r="B550" s="85"/>
      <c r="C550" s="84"/>
      <c r="D550" s="84"/>
      <c r="E550" s="84"/>
      <c r="F550" s="86"/>
      <c r="G550" s="87"/>
      <c r="H550" s="240"/>
      <c r="I550" s="85"/>
      <c r="J550" s="85"/>
      <c r="K550" s="85"/>
      <c r="L550" s="85"/>
      <c r="M550" s="85"/>
      <c r="N550" s="85"/>
      <c r="O550" s="85"/>
      <c r="P550" s="85"/>
      <c r="Q550" s="85"/>
      <c r="R550" s="85"/>
      <c r="S550" s="85"/>
      <c r="T550" s="85"/>
      <c r="U550" s="85"/>
      <c r="V550" s="85"/>
      <c r="W550" s="85"/>
      <c r="X550" s="85"/>
      <c r="Y550" s="85"/>
    </row>
    <row r="551" spans="1:25" ht="15.75" x14ac:dyDescent="0.25">
      <c r="A551" s="91"/>
      <c r="B551" s="85"/>
      <c r="C551" s="84"/>
      <c r="D551" s="84"/>
      <c r="E551" s="84"/>
      <c r="F551" s="86"/>
      <c r="G551" s="87"/>
      <c r="H551" s="240"/>
      <c r="I551" s="85"/>
      <c r="J551" s="85"/>
      <c r="K551" s="85"/>
      <c r="L551" s="85"/>
      <c r="M551" s="85"/>
      <c r="N551" s="85"/>
      <c r="O551" s="85"/>
      <c r="P551" s="85"/>
      <c r="Q551" s="85"/>
      <c r="R551" s="85"/>
      <c r="S551" s="85"/>
      <c r="T551" s="85"/>
      <c r="U551" s="85"/>
      <c r="V551" s="85"/>
      <c r="W551" s="85"/>
      <c r="X551" s="85"/>
      <c r="Y551" s="85"/>
    </row>
    <row r="552" spans="1:25" ht="15.75" x14ac:dyDescent="0.25">
      <c r="A552" s="91"/>
      <c r="B552" s="85"/>
      <c r="C552" s="84"/>
      <c r="D552" s="84"/>
      <c r="E552" s="84"/>
      <c r="F552" s="86"/>
      <c r="G552" s="87"/>
      <c r="H552" s="240"/>
      <c r="I552" s="85"/>
      <c r="J552" s="85"/>
      <c r="K552" s="85"/>
      <c r="L552" s="85"/>
      <c r="M552" s="85"/>
      <c r="N552" s="85"/>
      <c r="O552" s="85"/>
      <c r="P552" s="85"/>
      <c r="Q552" s="85"/>
      <c r="R552" s="85"/>
      <c r="S552" s="85"/>
      <c r="T552" s="85"/>
      <c r="U552" s="85"/>
      <c r="V552" s="85"/>
      <c r="W552" s="85"/>
      <c r="X552" s="85"/>
      <c r="Y552" s="85"/>
    </row>
    <row r="553" spans="1:25" ht="15.75" x14ac:dyDescent="0.25">
      <c r="A553" s="91"/>
      <c r="B553" s="85"/>
      <c r="C553" s="84"/>
      <c r="D553" s="84"/>
      <c r="E553" s="84"/>
      <c r="F553" s="86"/>
      <c r="G553" s="87"/>
      <c r="H553" s="240"/>
      <c r="I553" s="85"/>
      <c r="J553" s="85"/>
      <c r="K553" s="85"/>
      <c r="L553" s="85"/>
      <c r="M553" s="85"/>
      <c r="N553" s="85"/>
      <c r="O553" s="85"/>
      <c r="P553" s="85"/>
      <c r="Q553" s="85"/>
      <c r="R553" s="85"/>
      <c r="S553" s="85"/>
      <c r="T553" s="85"/>
      <c r="U553" s="85"/>
      <c r="V553" s="85"/>
      <c r="W553" s="85"/>
      <c r="X553" s="85"/>
      <c r="Y553" s="85"/>
    </row>
    <row r="554" spans="1:25" ht="15.75" x14ac:dyDescent="0.25">
      <c r="A554" s="91"/>
      <c r="B554" s="85"/>
      <c r="C554" s="84"/>
      <c r="D554" s="84"/>
      <c r="E554" s="84"/>
      <c r="F554" s="86"/>
      <c r="G554" s="87"/>
      <c r="H554" s="240"/>
      <c r="I554" s="85"/>
      <c r="J554" s="85"/>
      <c r="K554" s="85"/>
      <c r="L554" s="85"/>
      <c r="M554" s="85"/>
      <c r="N554" s="85"/>
      <c r="O554" s="85"/>
      <c r="P554" s="85"/>
      <c r="Q554" s="85"/>
      <c r="R554" s="85"/>
      <c r="S554" s="85"/>
      <c r="T554" s="85"/>
      <c r="U554" s="85"/>
      <c r="V554" s="85"/>
      <c r="W554" s="85"/>
      <c r="X554" s="85"/>
      <c r="Y554" s="85"/>
    </row>
    <row r="555" spans="1:25" ht="15.75" x14ac:dyDescent="0.25">
      <c r="A555" s="91"/>
      <c r="B555" s="85"/>
      <c r="C555" s="84"/>
      <c r="D555" s="84"/>
      <c r="E555" s="84"/>
      <c r="F555" s="86"/>
      <c r="G555" s="87"/>
      <c r="H555" s="240"/>
      <c r="I555" s="85"/>
      <c r="J555" s="85"/>
      <c r="K555" s="85"/>
      <c r="L555" s="85"/>
      <c r="M555" s="85"/>
      <c r="N555" s="85"/>
      <c r="O555" s="85"/>
      <c r="P555" s="85"/>
      <c r="Q555" s="85"/>
      <c r="R555" s="85"/>
      <c r="S555" s="85"/>
      <c r="T555" s="85"/>
      <c r="U555" s="85"/>
      <c r="V555" s="85"/>
      <c r="W555" s="85"/>
      <c r="X555" s="85"/>
      <c r="Y555" s="85"/>
    </row>
    <row r="556" spans="1:25" ht="15.75" x14ac:dyDescent="0.25">
      <c r="A556" s="91"/>
      <c r="B556" s="85"/>
      <c r="C556" s="84"/>
      <c r="D556" s="84"/>
      <c r="E556" s="84"/>
      <c r="F556" s="86"/>
      <c r="G556" s="87"/>
      <c r="H556" s="240"/>
      <c r="I556" s="85"/>
      <c r="J556" s="85"/>
      <c r="K556" s="85"/>
      <c r="L556" s="85"/>
      <c r="M556" s="85"/>
      <c r="N556" s="85"/>
      <c r="O556" s="85"/>
      <c r="P556" s="85"/>
      <c r="Q556" s="85"/>
      <c r="R556" s="85"/>
      <c r="S556" s="85"/>
      <c r="T556" s="85"/>
      <c r="U556" s="85"/>
      <c r="V556" s="85"/>
      <c r="W556" s="85"/>
      <c r="X556" s="85"/>
      <c r="Y556" s="85"/>
    </row>
    <row r="557" spans="1:25" ht="15.75" x14ac:dyDescent="0.25">
      <c r="A557" s="91"/>
      <c r="B557" s="85"/>
      <c r="C557" s="84"/>
      <c r="D557" s="84"/>
      <c r="E557" s="84"/>
      <c r="F557" s="86"/>
      <c r="G557" s="87"/>
      <c r="H557" s="240"/>
      <c r="I557" s="85"/>
      <c r="J557" s="85"/>
      <c r="K557" s="85"/>
      <c r="L557" s="85"/>
      <c r="M557" s="85"/>
      <c r="N557" s="85"/>
      <c r="O557" s="85"/>
      <c r="P557" s="85"/>
      <c r="Q557" s="85"/>
      <c r="R557" s="85"/>
      <c r="S557" s="85"/>
      <c r="T557" s="85"/>
      <c r="U557" s="85"/>
      <c r="V557" s="85"/>
      <c r="W557" s="85"/>
      <c r="X557" s="85"/>
      <c r="Y557" s="85"/>
    </row>
    <row r="558" spans="1:25" ht="15.75" x14ac:dyDescent="0.25">
      <c r="A558" s="91"/>
      <c r="B558" s="85"/>
      <c r="C558" s="84"/>
      <c r="D558" s="84"/>
      <c r="E558" s="84"/>
      <c r="F558" s="86"/>
      <c r="G558" s="87"/>
      <c r="H558" s="240"/>
      <c r="I558" s="85"/>
      <c r="J558" s="85"/>
      <c r="K558" s="85"/>
      <c r="L558" s="85"/>
      <c r="M558" s="85"/>
      <c r="N558" s="85"/>
      <c r="O558" s="85"/>
      <c r="P558" s="85"/>
      <c r="Q558" s="85"/>
      <c r="R558" s="85"/>
      <c r="S558" s="85"/>
      <c r="T558" s="85"/>
      <c r="U558" s="85"/>
      <c r="V558" s="85"/>
      <c r="W558" s="85"/>
      <c r="X558" s="85"/>
      <c r="Y558" s="85"/>
    </row>
    <row r="559" spans="1:25" ht="15.75" x14ac:dyDescent="0.25">
      <c r="A559" s="91"/>
      <c r="B559" s="85"/>
      <c r="C559" s="84"/>
      <c r="D559" s="84"/>
      <c r="E559" s="84"/>
      <c r="F559" s="86"/>
      <c r="G559" s="87"/>
      <c r="H559" s="240"/>
      <c r="I559" s="85"/>
      <c r="J559" s="85"/>
      <c r="K559" s="85"/>
      <c r="L559" s="85"/>
      <c r="M559" s="85"/>
      <c r="N559" s="85"/>
      <c r="O559" s="85"/>
      <c r="P559" s="85"/>
      <c r="Q559" s="85"/>
      <c r="R559" s="85"/>
      <c r="S559" s="85"/>
      <c r="T559" s="85"/>
      <c r="U559" s="85"/>
      <c r="V559" s="85"/>
      <c r="W559" s="85"/>
      <c r="X559" s="85"/>
      <c r="Y559" s="85"/>
    </row>
    <row r="560" spans="1:25" ht="15.75" x14ac:dyDescent="0.25">
      <c r="A560" s="91"/>
      <c r="B560" s="85"/>
      <c r="C560" s="84"/>
      <c r="D560" s="84"/>
      <c r="E560" s="84"/>
      <c r="F560" s="86"/>
      <c r="G560" s="87"/>
      <c r="H560" s="240"/>
      <c r="I560" s="85"/>
      <c r="J560" s="85"/>
      <c r="K560" s="85"/>
      <c r="L560" s="85"/>
      <c r="M560" s="85"/>
      <c r="N560" s="85"/>
      <c r="O560" s="85"/>
      <c r="P560" s="85"/>
      <c r="Q560" s="85"/>
      <c r="R560" s="85"/>
      <c r="S560" s="85"/>
      <c r="T560" s="85"/>
      <c r="U560" s="85"/>
      <c r="V560" s="85"/>
      <c r="W560" s="85"/>
      <c r="X560" s="85"/>
      <c r="Y560" s="85"/>
    </row>
    <row r="561" spans="1:25" ht="15.75" x14ac:dyDescent="0.25">
      <c r="A561" s="91"/>
      <c r="B561" s="85"/>
      <c r="C561" s="84"/>
      <c r="D561" s="84"/>
      <c r="E561" s="84"/>
      <c r="F561" s="86"/>
      <c r="G561" s="87"/>
      <c r="H561" s="240"/>
      <c r="I561" s="85"/>
      <c r="J561" s="85"/>
      <c r="K561" s="85"/>
      <c r="L561" s="85"/>
      <c r="M561" s="85"/>
      <c r="N561" s="85"/>
      <c r="O561" s="85"/>
      <c r="P561" s="85"/>
      <c r="Q561" s="85"/>
      <c r="R561" s="85"/>
      <c r="S561" s="85"/>
      <c r="T561" s="85"/>
      <c r="U561" s="85"/>
      <c r="V561" s="85"/>
      <c r="W561" s="85"/>
      <c r="X561" s="85"/>
      <c r="Y561" s="85"/>
    </row>
    <row r="562" spans="1:25" ht="15.75" x14ac:dyDescent="0.25">
      <c r="A562" s="91"/>
      <c r="B562" s="85"/>
      <c r="C562" s="84"/>
      <c r="D562" s="84"/>
      <c r="E562" s="84"/>
      <c r="F562" s="86"/>
      <c r="G562" s="87"/>
      <c r="H562" s="240"/>
      <c r="I562" s="85"/>
      <c r="J562" s="85"/>
      <c r="K562" s="85"/>
      <c r="L562" s="85"/>
      <c r="M562" s="85"/>
      <c r="N562" s="85"/>
      <c r="O562" s="85"/>
      <c r="P562" s="85"/>
      <c r="Q562" s="85"/>
      <c r="R562" s="85"/>
      <c r="S562" s="85"/>
      <c r="T562" s="85"/>
      <c r="U562" s="85"/>
      <c r="V562" s="85"/>
      <c r="W562" s="85"/>
      <c r="X562" s="85"/>
      <c r="Y562" s="85"/>
    </row>
    <row r="563" spans="1:25" ht="15.75" x14ac:dyDescent="0.25">
      <c r="A563" s="91"/>
      <c r="B563" s="85"/>
      <c r="C563" s="84"/>
      <c r="D563" s="84"/>
      <c r="E563" s="84"/>
      <c r="F563" s="86"/>
      <c r="G563" s="87"/>
      <c r="H563" s="240"/>
      <c r="I563" s="85"/>
      <c r="J563" s="85"/>
      <c r="K563" s="85"/>
      <c r="L563" s="85"/>
      <c r="M563" s="85"/>
      <c r="N563" s="85"/>
      <c r="O563" s="85"/>
      <c r="P563" s="85"/>
      <c r="Q563" s="85"/>
      <c r="R563" s="85"/>
      <c r="S563" s="85"/>
      <c r="T563" s="85"/>
      <c r="U563" s="85"/>
      <c r="V563" s="85"/>
      <c r="W563" s="85"/>
      <c r="X563" s="85"/>
      <c r="Y563" s="85"/>
    </row>
    <row r="564" spans="1:25" ht="15.75" x14ac:dyDescent="0.25">
      <c r="A564" s="91"/>
      <c r="B564" s="85"/>
      <c r="C564" s="84"/>
      <c r="D564" s="84"/>
      <c r="E564" s="84"/>
      <c r="F564" s="86"/>
      <c r="G564" s="87"/>
      <c r="H564" s="240"/>
      <c r="I564" s="85"/>
      <c r="J564" s="85"/>
      <c r="K564" s="85"/>
      <c r="L564" s="85"/>
      <c r="M564" s="85"/>
      <c r="N564" s="85"/>
      <c r="O564" s="85"/>
      <c r="P564" s="85"/>
      <c r="Q564" s="85"/>
      <c r="R564" s="85"/>
      <c r="S564" s="85"/>
      <c r="T564" s="85"/>
      <c r="U564" s="85"/>
      <c r="V564" s="85"/>
      <c r="W564" s="85"/>
      <c r="X564" s="85"/>
      <c r="Y564" s="85"/>
    </row>
    <row r="565" spans="1:25" ht="15.75" x14ac:dyDescent="0.25">
      <c r="A565" s="91"/>
      <c r="B565" s="85"/>
      <c r="C565" s="84"/>
      <c r="D565" s="84"/>
      <c r="E565" s="84"/>
      <c r="F565" s="86"/>
      <c r="G565" s="87"/>
      <c r="H565" s="240"/>
      <c r="I565" s="85"/>
      <c r="J565" s="85"/>
      <c r="K565" s="85"/>
      <c r="L565" s="85"/>
      <c r="M565" s="85"/>
      <c r="N565" s="85"/>
      <c r="O565" s="85"/>
      <c r="P565" s="85"/>
      <c r="Q565" s="85"/>
      <c r="R565" s="85"/>
      <c r="S565" s="85"/>
      <c r="T565" s="85"/>
      <c r="U565" s="85"/>
      <c r="V565" s="85"/>
      <c r="W565" s="85"/>
      <c r="X565" s="85"/>
      <c r="Y565" s="85"/>
    </row>
    <row r="566" spans="1:25" ht="15.75" x14ac:dyDescent="0.25">
      <c r="A566" s="91"/>
      <c r="B566" s="85"/>
      <c r="C566" s="84"/>
      <c r="D566" s="84"/>
      <c r="E566" s="84"/>
      <c r="F566" s="86"/>
      <c r="G566" s="87"/>
      <c r="H566" s="240"/>
      <c r="I566" s="85"/>
      <c r="J566" s="85"/>
      <c r="K566" s="85"/>
      <c r="L566" s="85"/>
      <c r="M566" s="85"/>
      <c r="N566" s="85"/>
      <c r="O566" s="85"/>
      <c r="P566" s="85"/>
      <c r="Q566" s="85"/>
      <c r="R566" s="85"/>
      <c r="S566" s="85"/>
      <c r="T566" s="85"/>
      <c r="U566" s="85"/>
      <c r="V566" s="85"/>
      <c r="W566" s="85"/>
      <c r="X566" s="85"/>
      <c r="Y566" s="85"/>
    </row>
    <row r="567" spans="1:25" ht="15.75" x14ac:dyDescent="0.25">
      <c r="A567" s="91"/>
      <c r="B567" s="85"/>
      <c r="C567" s="84"/>
      <c r="D567" s="84"/>
      <c r="E567" s="84"/>
      <c r="F567" s="86"/>
      <c r="G567" s="87"/>
      <c r="H567" s="240"/>
      <c r="I567" s="85"/>
      <c r="J567" s="85"/>
      <c r="K567" s="85"/>
      <c r="L567" s="85"/>
      <c r="M567" s="85"/>
      <c r="N567" s="85"/>
      <c r="O567" s="85"/>
      <c r="P567" s="85"/>
      <c r="Q567" s="85"/>
      <c r="R567" s="85"/>
      <c r="S567" s="85"/>
      <c r="T567" s="85"/>
      <c r="U567" s="85"/>
      <c r="V567" s="85"/>
      <c r="W567" s="85"/>
      <c r="X567" s="85"/>
      <c r="Y567" s="85"/>
    </row>
    <row r="568" spans="1:25" ht="15.75" x14ac:dyDescent="0.25">
      <c r="A568" s="91"/>
      <c r="B568" s="85"/>
      <c r="C568" s="84"/>
      <c r="D568" s="84"/>
      <c r="E568" s="84"/>
      <c r="F568" s="86"/>
      <c r="G568" s="87"/>
      <c r="H568" s="240"/>
      <c r="I568" s="85"/>
      <c r="J568" s="85"/>
      <c r="K568" s="85"/>
      <c r="L568" s="85"/>
      <c r="M568" s="85"/>
      <c r="N568" s="85"/>
      <c r="O568" s="85"/>
      <c r="P568" s="85"/>
      <c r="Q568" s="85"/>
      <c r="R568" s="85"/>
      <c r="S568" s="85"/>
      <c r="T568" s="85"/>
      <c r="U568" s="85"/>
      <c r="V568" s="85"/>
      <c r="W568" s="85"/>
      <c r="X568" s="85"/>
      <c r="Y568" s="85"/>
    </row>
    <row r="569" spans="1:25" ht="15.75" x14ac:dyDescent="0.25">
      <c r="A569" s="91"/>
      <c r="B569" s="85"/>
      <c r="C569" s="84"/>
      <c r="D569" s="84"/>
      <c r="E569" s="84"/>
      <c r="F569" s="86"/>
      <c r="G569" s="87"/>
      <c r="H569" s="240"/>
      <c r="I569" s="85"/>
      <c r="J569" s="85"/>
      <c r="K569" s="85"/>
      <c r="L569" s="85"/>
      <c r="M569" s="85"/>
      <c r="N569" s="85"/>
      <c r="O569" s="85"/>
      <c r="P569" s="85"/>
      <c r="Q569" s="85"/>
      <c r="R569" s="85"/>
      <c r="S569" s="85"/>
      <c r="T569" s="85"/>
      <c r="U569" s="85"/>
      <c r="V569" s="85"/>
      <c r="W569" s="85"/>
      <c r="X569" s="85"/>
      <c r="Y569" s="85"/>
    </row>
    <row r="570" spans="1:25" ht="15.75" x14ac:dyDescent="0.25">
      <c r="A570" s="91"/>
      <c r="B570" s="85"/>
      <c r="C570" s="84"/>
      <c r="D570" s="84"/>
      <c r="E570" s="84"/>
      <c r="F570" s="86"/>
      <c r="G570" s="87"/>
      <c r="H570" s="240"/>
      <c r="I570" s="85"/>
      <c r="J570" s="85"/>
      <c r="K570" s="85"/>
      <c r="L570" s="85"/>
      <c r="M570" s="85"/>
      <c r="N570" s="85"/>
      <c r="O570" s="85"/>
      <c r="P570" s="85"/>
      <c r="Q570" s="85"/>
      <c r="R570" s="85"/>
      <c r="S570" s="85"/>
      <c r="T570" s="85"/>
      <c r="U570" s="85"/>
      <c r="V570" s="85"/>
      <c r="W570" s="85"/>
      <c r="X570" s="85"/>
      <c r="Y570" s="85"/>
    </row>
    <row r="571" spans="1:25" ht="15.75" x14ac:dyDescent="0.25">
      <c r="A571" s="91"/>
      <c r="B571" s="85"/>
      <c r="C571" s="84"/>
      <c r="D571" s="84"/>
      <c r="E571" s="84"/>
      <c r="F571" s="86"/>
      <c r="G571" s="87"/>
      <c r="H571" s="240"/>
      <c r="I571" s="85"/>
      <c r="J571" s="85"/>
      <c r="K571" s="85"/>
      <c r="L571" s="85"/>
      <c r="M571" s="85"/>
      <c r="N571" s="85"/>
      <c r="O571" s="85"/>
      <c r="P571" s="85"/>
      <c r="Q571" s="85"/>
      <c r="R571" s="85"/>
      <c r="S571" s="85"/>
      <c r="T571" s="85"/>
      <c r="U571" s="85"/>
      <c r="V571" s="85"/>
      <c r="W571" s="85"/>
      <c r="X571" s="85"/>
      <c r="Y571" s="85"/>
    </row>
    <row r="572" spans="1:25" ht="15.75" x14ac:dyDescent="0.25">
      <c r="A572" s="91"/>
      <c r="B572" s="85"/>
      <c r="C572" s="84"/>
      <c r="D572" s="84"/>
      <c r="E572" s="84"/>
      <c r="F572" s="86"/>
      <c r="G572" s="87"/>
      <c r="H572" s="240"/>
      <c r="I572" s="85"/>
      <c r="J572" s="85"/>
      <c r="K572" s="85"/>
      <c r="L572" s="85"/>
      <c r="M572" s="85"/>
      <c r="N572" s="85"/>
      <c r="O572" s="85"/>
      <c r="P572" s="85"/>
      <c r="Q572" s="85"/>
      <c r="R572" s="85"/>
      <c r="S572" s="85"/>
      <c r="T572" s="85"/>
      <c r="U572" s="85"/>
      <c r="V572" s="85"/>
      <c r="W572" s="85"/>
      <c r="X572" s="85"/>
      <c r="Y572" s="85"/>
    </row>
    <row r="573" spans="1:25" ht="15.75" x14ac:dyDescent="0.25">
      <c r="A573" s="91"/>
      <c r="B573" s="85"/>
      <c r="C573" s="84"/>
      <c r="D573" s="84"/>
      <c r="E573" s="84"/>
      <c r="F573" s="86"/>
      <c r="G573" s="87"/>
      <c r="H573" s="240"/>
      <c r="I573" s="85"/>
      <c r="J573" s="85"/>
      <c r="K573" s="85"/>
      <c r="L573" s="85"/>
      <c r="M573" s="85"/>
      <c r="N573" s="85"/>
      <c r="O573" s="85"/>
      <c r="P573" s="85"/>
      <c r="Q573" s="85"/>
      <c r="R573" s="85"/>
      <c r="S573" s="85"/>
      <c r="T573" s="85"/>
      <c r="U573" s="85"/>
      <c r="V573" s="85"/>
      <c r="W573" s="85"/>
      <c r="X573" s="85"/>
      <c r="Y573" s="85"/>
    </row>
    <row r="574" spans="1:25" ht="15.75" x14ac:dyDescent="0.25">
      <c r="A574" s="91"/>
      <c r="B574" s="85"/>
      <c r="C574" s="84"/>
      <c r="D574" s="84"/>
      <c r="E574" s="84"/>
      <c r="F574" s="86"/>
      <c r="G574" s="87"/>
      <c r="H574" s="240"/>
      <c r="I574" s="85"/>
      <c r="J574" s="85"/>
      <c r="K574" s="85"/>
      <c r="L574" s="85"/>
      <c r="M574" s="85"/>
      <c r="N574" s="85"/>
      <c r="O574" s="85"/>
      <c r="P574" s="85"/>
      <c r="Q574" s="85"/>
      <c r="R574" s="85"/>
      <c r="S574" s="85"/>
      <c r="T574" s="85"/>
      <c r="U574" s="85"/>
      <c r="V574" s="85"/>
      <c r="W574" s="85"/>
      <c r="X574" s="85"/>
      <c r="Y574" s="85"/>
    </row>
    <row r="575" spans="1:25" ht="15.75" x14ac:dyDescent="0.25">
      <c r="A575" s="91"/>
      <c r="B575" s="85"/>
      <c r="C575" s="84"/>
      <c r="D575" s="84"/>
      <c r="E575" s="84"/>
      <c r="F575" s="86"/>
      <c r="G575" s="87"/>
      <c r="H575" s="240"/>
      <c r="I575" s="85"/>
      <c r="J575" s="85"/>
      <c r="K575" s="85"/>
      <c r="L575" s="85"/>
      <c r="M575" s="85"/>
      <c r="N575" s="85"/>
      <c r="O575" s="85"/>
      <c r="P575" s="85"/>
      <c r="Q575" s="85"/>
      <c r="R575" s="85"/>
      <c r="S575" s="85"/>
      <c r="T575" s="85"/>
      <c r="U575" s="85"/>
      <c r="V575" s="85"/>
      <c r="W575" s="85"/>
      <c r="X575" s="85"/>
      <c r="Y575" s="85"/>
    </row>
    <row r="576" spans="1:25" ht="15.75" x14ac:dyDescent="0.25">
      <c r="A576" s="91"/>
      <c r="B576" s="85"/>
      <c r="C576" s="84"/>
      <c r="D576" s="84"/>
      <c r="E576" s="84"/>
      <c r="F576" s="86"/>
      <c r="G576" s="87"/>
      <c r="H576" s="240"/>
      <c r="I576" s="85"/>
      <c r="J576" s="85"/>
      <c r="K576" s="85"/>
      <c r="L576" s="85"/>
      <c r="M576" s="85"/>
      <c r="N576" s="85"/>
      <c r="O576" s="85"/>
      <c r="P576" s="85"/>
      <c r="Q576" s="85"/>
      <c r="R576" s="85"/>
      <c r="S576" s="85"/>
      <c r="T576" s="85"/>
      <c r="U576" s="85"/>
      <c r="V576" s="85"/>
      <c r="W576" s="85"/>
      <c r="X576" s="85"/>
      <c r="Y576" s="85"/>
    </row>
    <row r="577" spans="1:25" ht="15.75" x14ac:dyDescent="0.25">
      <c r="A577" s="91"/>
      <c r="B577" s="85"/>
      <c r="C577" s="84"/>
      <c r="D577" s="84"/>
      <c r="E577" s="84"/>
      <c r="F577" s="86"/>
      <c r="G577" s="87"/>
      <c r="H577" s="240"/>
      <c r="I577" s="85"/>
      <c r="J577" s="85"/>
      <c r="K577" s="85"/>
      <c r="L577" s="85"/>
      <c r="M577" s="85"/>
      <c r="N577" s="85"/>
      <c r="O577" s="85"/>
      <c r="P577" s="85"/>
      <c r="Q577" s="85"/>
      <c r="R577" s="85"/>
      <c r="S577" s="85"/>
      <c r="T577" s="85"/>
      <c r="U577" s="85"/>
      <c r="V577" s="85"/>
      <c r="W577" s="85"/>
      <c r="X577" s="85"/>
      <c r="Y577" s="85"/>
    </row>
    <row r="578" spans="1:25" ht="15.75" x14ac:dyDescent="0.25">
      <c r="A578" s="91"/>
      <c r="B578" s="85"/>
      <c r="C578" s="84"/>
      <c r="D578" s="84"/>
      <c r="E578" s="84"/>
      <c r="F578" s="86"/>
      <c r="G578" s="87"/>
      <c r="H578" s="240"/>
      <c r="I578" s="85"/>
      <c r="J578" s="85"/>
      <c r="K578" s="85"/>
      <c r="L578" s="85"/>
      <c r="M578" s="85"/>
      <c r="N578" s="85"/>
      <c r="O578" s="85"/>
      <c r="P578" s="85"/>
      <c r="Q578" s="85"/>
      <c r="R578" s="85"/>
      <c r="S578" s="85"/>
      <c r="T578" s="85"/>
      <c r="U578" s="85"/>
      <c r="V578" s="85"/>
      <c r="W578" s="85"/>
      <c r="X578" s="85"/>
      <c r="Y578" s="85"/>
    </row>
    <row r="579" spans="1:25" ht="15.75" x14ac:dyDescent="0.25">
      <c r="A579" s="91"/>
      <c r="B579" s="85"/>
      <c r="C579" s="84"/>
      <c r="D579" s="84"/>
      <c r="E579" s="84"/>
      <c r="F579" s="86"/>
      <c r="G579" s="87"/>
      <c r="H579" s="240"/>
      <c r="I579" s="85"/>
      <c r="J579" s="85"/>
      <c r="K579" s="85"/>
      <c r="L579" s="85"/>
      <c r="M579" s="85"/>
      <c r="N579" s="85"/>
      <c r="O579" s="85"/>
      <c r="P579" s="85"/>
      <c r="Q579" s="85"/>
      <c r="R579" s="85"/>
      <c r="S579" s="85"/>
      <c r="T579" s="85"/>
      <c r="U579" s="85"/>
      <c r="V579" s="85"/>
      <c r="W579" s="85"/>
      <c r="X579" s="85"/>
      <c r="Y579" s="85"/>
    </row>
    <row r="580" spans="1:25" ht="15.75" x14ac:dyDescent="0.25">
      <c r="A580" s="91"/>
      <c r="B580" s="85"/>
      <c r="C580" s="84"/>
      <c r="D580" s="84"/>
      <c r="E580" s="84"/>
      <c r="F580" s="86"/>
      <c r="G580" s="87"/>
      <c r="H580" s="240"/>
      <c r="I580" s="85"/>
      <c r="J580" s="85"/>
      <c r="K580" s="85"/>
      <c r="L580" s="85"/>
      <c r="M580" s="85"/>
      <c r="N580" s="85"/>
      <c r="O580" s="85"/>
      <c r="P580" s="85"/>
      <c r="Q580" s="85"/>
      <c r="R580" s="85"/>
      <c r="S580" s="85"/>
      <c r="T580" s="85"/>
      <c r="U580" s="85"/>
      <c r="V580" s="85"/>
      <c r="W580" s="85"/>
      <c r="X580" s="85"/>
      <c r="Y580" s="85"/>
    </row>
    <row r="581" spans="1:25" ht="15.75" x14ac:dyDescent="0.25">
      <c r="A581" s="91"/>
      <c r="B581" s="85"/>
      <c r="C581" s="84"/>
      <c r="D581" s="84"/>
      <c r="E581" s="84"/>
      <c r="F581" s="86"/>
      <c r="G581" s="87"/>
      <c r="H581" s="240"/>
      <c r="I581" s="85"/>
      <c r="J581" s="85"/>
      <c r="K581" s="85"/>
      <c r="L581" s="85"/>
      <c r="M581" s="85"/>
      <c r="N581" s="85"/>
      <c r="O581" s="85"/>
      <c r="P581" s="85"/>
      <c r="Q581" s="85"/>
      <c r="R581" s="85"/>
      <c r="S581" s="85"/>
      <c r="T581" s="85"/>
      <c r="U581" s="85"/>
      <c r="V581" s="85"/>
      <c r="W581" s="85"/>
      <c r="X581" s="85"/>
      <c r="Y581" s="85"/>
    </row>
    <row r="582" spans="1:25" ht="15.75" x14ac:dyDescent="0.25">
      <c r="A582" s="91"/>
      <c r="B582" s="85"/>
      <c r="C582" s="84"/>
      <c r="D582" s="84"/>
      <c r="E582" s="84"/>
      <c r="F582" s="86"/>
      <c r="G582" s="87"/>
      <c r="H582" s="240"/>
      <c r="I582" s="85"/>
      <c r="J582" s="85"/>
      <c r="K582" s="85"/>
      <c r="L582" s="85"/>
      <c r="M582" s="85"/>
      <c r="N582" s="85"/>
      <c r="O582" s="85"/>
      <c r="P582" s="85"/>
      <c r="Q582" s="85"/>
      <c r="R582" s="85"/>
      <c r="S582" s="85"/>
      <c r="T582" s="85"/>
      <c r="U582" s="85"/>
      <c r="V582" s="85"/>
      <c r="W582" s="85"/>
      <c r="X582" s="85"/>
      <c r="Y582" s="85"/>
    </row>
    <row r="583" spans="1:25" ht="15.75" x14ac:dyDescent="0.25">
      <c r="A583" s="91"/>
      <c r="B583" s="85"/>
      <c r="C583" s="84"/>
      <c r="D583" s="84"/>
      <c r="E583" s="84"/>
      <c r="F583" s="86"/>
      <c r="G583" s="87"/>
      <c r="H583" s="240"/>
      <c r="I583" s="85"/>
      <c r="J583" s="85"/>
      <c r="K583" s="85"/>
      <c r="L583" s="85"/>
      <c r="M583" s="85"/>
      <c r="N583" s="85"/>
      <c r="O583" s="85"/>
      <c r="P583" s="85"/>
      <c r="Q583" s="85"/>
      <c r="R583" s="85"/>
      <c r="S583" s="85"/>
      <c r="T583" s="85"/>
      <c r="U583" s="85"/>
      <c r="V583" s="85"/>
      <c r="W583" s="85"/>
      <c r="X583" s="85"/>
      <c r="Y583" s="85"/>
    </row>
    <row r="584" spans="1:25" ht="15.75" x14ac:dyDescent="0.25">
      <c r="A584" s="91"/>
      <c r="B584" s="85"/>
      <c r="C584" s="84"/>
      <c r="D584" s="84"/>
      <c r="E584" s="84"/>
      <c r="F584" s="86"/>
      <c r="G584" s="87"/>
      <c r="H584" s="240"/>
      <c r="I584" s="85"/>
      <c r="J584" s="85"/>
      <c r="K584" s="85"/>
      <c r="L584" s="85"/>
      <c r="M584" s="85"/>
      <c r="N584" s="85"/>
      <c r="O584" s="85"/>
      <c r="P584" s="85"/>
      <c r="Q584" s="85"/>
      <c r="R584" s="85"/>
      <c r="S584" s="85"/>
      <c r="T584" s="85"/>
      <c r="U584" s="85"/>
      <c r="V584" s="85"/>
      <c r="W584" s="85"/>
      <c r="X584" s="85"/>
      <c r="Y584" s="85"/>
    </row>
    <row r="585" spans="1:25" ht="15.75" x14ac:dyDescent="0.25">
      <c r="A585" s="91"/>
      <c r="B585" s="85"/>
      <c r="C585" s="84"/>
      <c r="D585" s="84"/>
      <c r="E585" s="84"/>
      <c r="F585" s="86"/>
      <c r="G585" s="87"/>
      <c r="H585" s="240"/>
      <c r="I585" s="85"/>
      <c r="J585" s="85"/>
      <c r="K585" s="85"/>
      <c r="L585" s="85"/>
      <c r="M585" s="85"/>
      <c r="N585" s="85"/>
      <c r="O585" s="85"/>
      <c r="P585" s="85"/>
      <c r="Q585" s="85"/>
      <c r="R585" s="85"/>
      <c r="S585" s="85"/>
      <c r="T585" s="85"/>
      <c r="U585" s="85"/>
      <c r="V585" s="85"/>
      <c r="W585" s="85"/>
      <c r="X585" s="85"/>
      <c r="Y585" s="85"/>
    </row>
    <row r="586" spans="1:25" ht="15.75" x14ac:dyDescent="0.25">
      <c r="A586" s="91"/>
      <c r="B586" s="85"/>
      <c r="C586" s="84"/>
      <c r="D586" s="84"/>
      <c r="E586" s="84"/>
      <c r="F586" s="86"/>
      <c r="G586" s="87"/>
      <c r="H586" s="240"/>
      <c r="I586" s="85"/>
      <c r="J586" s="85"/>
      <c r="K586" s="85"/>
      <c r="L586" s="85"/>
      <c r="M586" s="85"/>
      <c r="N586" s="85"/>
      <c r="O586" s="85"/>
      <c r="P586" s="85"/>
      <c r="Q586" s="85"/>
      <c r="R586" s="85"/>
      <c r="S586" s="85"/>
      <c r="T586" s="85"/>
      <c r="U586" s="85"/>
      <c r="V586" s="85"/>
      <c r="W586" s="85"/>
      <c r="X586" s="85"/>
      <c r="Y586" s="85"/>
    </row>
    <row r="587" spans="1:25" ht="15.75" x14ac:dyDescent="0.25">
      <c r="A587" s="91"/>
      <c r="B587" s="85"/>
      <c r="C587" s="84"/>
      <c r="D587" s="84"/>
      <c r="E587" s="84"/>
      <c r="F587" s="86"/>
      <c r="G587" s="87"/>
      <c r="H587" s="240"/>
      <c r="I587" s="85"/>
      <c r="J587" s="85"/>
      <c r="K587" s="85"/>
      <c r="L587" s="85"/>
      <c r="M587" s="85"/>
      <c r="N587" s="85"/>
      <c r="O587" s="85"/>
      <c r="P587" s="85"/>
      <c r="Q587" s="85"/>
      <c r="R587" s="85"/>
      <c r="S587" s="85"/>
      <c r="T587" s="85"/>
      <c r="U587" s="85"/>
      <c r="V587" s="85"/>
      <c r="W587" s="85"/>
      <c r="X587" s="85"/>
      <c r="Y587" s="85"/>
    </row>
    <row r="588" spans="1:25" ht="15.75" x14ac:dyDescent="0.25">
      <c r="A588" s="91"/>
      <c r="B588" s="85"/>
      <c r="C588" s="84"/>
      <c r="D588" s="84"/>
      <c r="E588" s="84"/>
      <c r="F588" s="86"/>
      <c r="G588" s="87"/>
      <c r="H588" s="240"/>
      <c r="I588" s="85"/>
      <c r="J588" s="85"/>
      <c r="K588" s="85"/>
      <c r="L588" s="85"/>
      <c r="M588" s="85"/>
      <c r="N588" s="85"/>
      <c r="O588" s="85"/>
      <c r="P588" s="85"/>
      <c r="Q588" s="85"/>
      <c r="R588" s="85"/>
      <c r="S588" s="85"/>
      <c r="T588" s="85"/>
      <c r="U588" s="85"/>
      <c r="V588" s="85"/>
      <c r="W588" s="85"/>
      <c r="X588" s="85"/>
      <c r="Y588" s="85"/>
    </row>
    <row r="589" spans="1:25" ht="15.75" x14ac:dyDescent="0.25">
      <c r="A589" s="91"/>
      <c r="B589" s="85"/>
      <c r="C589" s="84"/>
      <c r="D589" s="84"/>
      <c r="E589" s="84"/>
      <c r="F589" s="86"/>
      <c r="G589" s="87"/>
      <c r="H589" s="240"/>
      <c r="I589" s="85"/>
      <c r="J589" s="85"/>
      <c r="K589" s="85"/>
      <c r="L589" s="85"/>
      <c r="M589" s="85"/>
      <c r="N589" s="85"/>
      <c r="O589" s="85"/>
      <c r="P589" s="85"/>
      <c r="Q589" s="85"/>
      <c r="R589" s="85"/>
      <c r="S589" s="85"/>
      <c r="T589" s="85"/>
      <c r="U589" s="85"/>
      <c r="V589" s="85"/>
      <c r="W589" s="85"/>
      <c r="X589" s="85"/>
      <c r="Y589" s="85"/>
    </row>
    <row r="590" spans="1:25" ht="15.75" x14ac:dyDescent="0.25">
      <c r="A590" s="91"/>
      <c r="B590" s="85"/>
      <c r="C590" s="84"/>
      <c r="D590" s="84"/>
      <c r="E590" s="84"/>
      <c r="F590" s="86"/>
      <c r="G590" s="87"/>
      <c r="H590" s="240"/>
      <c r="I590" s="85"/>
      <c r="J590" s="85"/>
      <c r="K590" s="85"/>
      <c r="L590" s="85"/>
      <c r="M590" s="85"/>
      <c r="N590" s="85"/>
      <c r="O590" s="85"/>
      <c r="P590" s="85"/>
      <c r="Q590" s="85"/>
      <c r="R590" s="85"/>
      <c r="S590" s="85"/>
      <c r="T590" s="85"/>
      <c r="U590" s="85"/>
      <c r="V590" s="85"/>
      <c r="W590" s="85"/>
      <c r="X590" s="85"/>
      <c r="Y590" s="85"/>
    </row>
    <row r="591" spans="1:25" ht="15.75" x14ac:dyDescent="0.25">
      <c r="A591" s="91"/>
      <c r="B591" s="85"/>
      <c r="C591" s="84"/>
      <c r="D591" s="84"/>
      <c r="E591" s="84"/>
      <c r="F591" s="86"/>
      <c r="G591" s="87"/>
      <c r="H591" s="240"/>
      <c r="I591" s="85"/>
      <c r="J591" s="85"/>
      <c r="K591" s="85"/>
      <c r="L591" s="85"/>
      <c r="M591" s="85"/>
      <c r="N591" s="85"/>
      <c r="O591" s="85"/>
      <c r="P591" s="85"/>
      <c r="Q591" s="85"/>
      <c r="R591" s="85"/>
      <c r="S591" s="85"/>
      <c r="T591" s="85"/>
      <c r="U591" s="85"/>
      <c r="V591" s="85"/>
      <c r="W591" s="85"/>
      <c r="X591" s="85"/>
      <c r="Y591" s="85"/>
    </row>
    <row r="592" spans="1:25" ht="15.75" x14ac:dyDescent="0.25">
      <c r="A592" s="91"/>
      <c r="B592" s="85"/>
      <c r="C592" s="84"/>
      <c r="D592" s="84"/>
      <c r="E592" s="84"/>
      <c r="F592" s="86"/>
      <c r="G592" s="87"/>
      <c r="H592" s="240"/>
      <c r="I592" s="85"/>
      <c r="J592" s="85"/>
      <c r="K592" s="85"/>
      <c r="L592" s="85"/>
      <c r="M592" s="85"/>
      <c r="N592" s="85"/>
      <c r="O592" s="85"/>
      <c r="P592" s="85"/>
      <c r="Q592" s="85"/>
      <c r="R592" s="85"/>
      <c r="S592" s="85"/>
      <c r="T592" s="85"/>
      <c r="U592" s="85"/>
      <c r="V592" s="85"/>
      <c r="W592" s="85"/>
      <c r="X592" s="85"/>
      <c r="Y592" s="85"/>
    </row>
    <row r="593" spans="1:25" ht="15.75" x14ac:dyDescent="0.25">
      <c r="A593" s="91"/>
      <c r="B593" s="85"/>
      <c r="C593" s="84"/>
      <c r="D593" s="84"/>
      <c r="E593" s="84"/>
      <c r="F593" s="86"/>
      <c r="G593" s="87"/>
      <c r="H593" s="240"/>
      <c r="I593" s="85"/>
      <c r="J593" s="85"/>
      <c r="K593" s="85"/>
      <c r="L593" s="85"/>
      <c r="M593" s="85"/>
      <c r="N593" s="85"/>
      <c r="O593" s="85"/>
      <c r="P593" s="85"/>
      <c r="Q593" s="85"/>
      <c r="R593" s="85"/>
      <c r="S593" s="85"/>
      <c r="T593" s="85"/>
      <c r="U593" s="85"/>
      <c r="V593" s="85"/>
      <c r="W593" s="85"/>
      <c r="X593" s="85"/>
      <c r="Y593" s="85"/>
    </row>
    <row r="594" spans="1:25" ht="15.75" x14ac:dyDescent="0.25">
      <c r="A594" s="91"/>
      <c r="B594" s="85"/>
      <c r="C594" s="84"/>
      <c r="D594" s="84"/>
      <c r="E594" s="84"/>
      <c r="F594" s="86"/>
      <c r="G594" s="87"/>
      <c r="H594" s="240"/>
      <c r="I594" s="85"/>
      <c r="J594" s="85"/>
      <c r="K594" s="85"/>
      <c r="L594" s="85"/>
      <c r="M594" s="85"/>
      <c r="N594" s="85"/>
      <c r="O594" s="85"/>
      <c r="P594" s="85"/>
      <c r="Q594" s="85"/>
      <c r="R594" s="85"/>
      <c r="S594" s="85"/>
      <c r="T594" s="85"/>
      <c r="U594" s="85"/>
      <c r="V594" s="85"/>
      <c r="W594" s="85"/>
      <c r="X594" s="85"/>
      <c r="Y594" s="85"/>
    </row>
    <row r="595" spans="1:25" ht="15.75" x14ac:dyDescent="0.25">
      <c r="A595" s="91"/>
      <c r="B595" s="85"/>
      <c r="C595" s="84"/>
      <c r="D595" s="84"/>
      <c r="E595" s="84"/>
      <c r="F595" s="86"/>
      <c r="G595" s="87"/>
      <c r="H595" s="240"/>
      <c r="I595" s="85"/>
      <c r="J595" s="85"/>
      <c r="K595" s="85"/>
      <c r="L595" s="85"/>
      <c r="M595" s="85"/>
      <c r="N595" s="85"/>
      <c r="O595" s="85"/>
      <c r="P595" s="85"/>
      <c r="Q595" s="85"/>
      <c r="R595" s="85"/>
      <c r="S595" s="85"/>
      <c r="T595" s="85"/>
      <c r="U595" s="85"/>
      <c r="V595" s="85"/>
      <c r="W595" s="85"/>
      <c r="X595" s="85"/>
      <c r="Y595" s="85"/>
    </row>
    <row r="596" spans="1:25" ht="15.75" x14ac:dyDescent="0.25">
      <c r="A596" s="91"/>
      <c r="B596" s="85"/>
      <c r="C596" s="84"/>
      <c r="D596" s="84"/>
      <c r="E596" s="84"/>
      <c r="F596" s="86"/>
      <c r="G596" s="87"/>
      <c r="H596" s="240"/>
      <c r="I596" s="85"/>
      <c r="J596" s="85"/>
      <c r="K596" s="85"/>
      <c r="L596" s="85"/>
      <c r="M596" s="85"/>
      <c r="N596" s="85"/>
      <c r="O596" s="85"/>
      <c r="P596" s="85"/>
      <c r="Q596" s="85"/>
      <c r="R596" s="85"/>
      <c r="S596" s="85"/>
      <c r="T596" s="85"/>
      <c r="U596" s="85"/>
      <c r="V596" s="85"/>
      <c r="W596" s="85"/>
      <c r="X596" s="85"/>
      <c r="Y596" s="85"/>
    </row>
    <row r="597" spans="1:25" ht="15.75" x14ac:dyDescent="0.25">
      <c r="A597" s="91"/>
      <c r="B597" s="85"/>
      <c r="C597" s="84"/>
      <c r="D597" s="84"/>
      <c r="E597" s="84"/>
      <c r="F597" s="86"/>
      <c r="G597" s="87"/>
      <c r="H597" s="240"/>
      <c r="I597" s="85"/>
      <c r="J597" s="85"/>
      <c r="K597" s="85"/>
      <c r="L597" s="85"/>
      <c r="M597" s="85"/>
      <c r="N597" s="85"/>
      <c r="O597" s="85"/>
      <c r="P597" s="85"/>
      <c r="Q597" s="85"/>
      <c r="R597" s="85"/>
      <c r="S597" s="85"/>
      <c r="T597" s="85"/>
      <c r="U597" s="85"/>
      <c r="V597" s="85"/>
      <c r="W597" s="85"/>
      <c r="X597" s="85"/>
      <c r="Y597" s="85"/>
    </row>
    <row r="598" spans="1:25" ht="15.75" x14ac:dyDescent="0.25">
      <c r="A598" s="91"/>
      <c r="B598" s="85"/>
      <c r="C598" s="84"/>
      <c r="D598" s="84"/>
      <c r="E598" s="84"/>
      <c r="F598" s="86"/>
      <c r="G598" s="87"/>
      <c r="H598" s="240"/>
      <c r="I598" s="85"/>
      <c r="J598" s="85"/>
      <c r="K598" s="85"/>
      <c r="L598" s="85"/>
      <c r="M598" s="85"/>
      <c r="N598" s="85"/>
      <c r="O598" s="85"/>
      <c r="P598" s="85"/>
      <c r="Q598" s="85"/>
      <c r="R598" s="85"/>
      <c r="S598" s="85"/>
      <c r="T598" s="85"/>
      <c r="U598" s="85"/>
      <c r="V598" s="85"/>
      <c r="W598" s="85"/>
      <c r="X598" s="85"/>
      <c r="Y598" s="85"/>
    </row>
    <row r="599" spans="1:25" ht="15.75" x14ac:dyDescent="0.25">
      <c r="A599" s="91"/>
      <c r="B599" s="85"/>
      <c r="C599" s="84"/>
      <c r="D599" s="84"/>
      <c r="E599" s="84"/>
      <c r="F599" s="86"/>
      <c r="G599" s="87"/>
      <c r="H599" s="240"/>
      <c r="I599" s="85"/>
      <c r="J599" s="85"/>
      <c r="K599" s="85"/>
      <c r="L599" s="85"/>
      <c r="M599" s="85"/>
      <c r="N599" s="85"/>
      <c r="O599" s="85"/>
      <c r="P599" s="85"/>
      <c r="Q599" s="85"/>
      <c r="R599" s="85"/>
      <c r="S599" s="85"/>
      <c r="T599" s="85"/>
      <c r="U599" s="85"/>
      <c r="V599" s="85"/>
      <c r="W599" s="85"/>
      <c r="X599" s="85"/>
      <c r="Y599" s="85"/>
    </row>
    <row r="600" spans="1:25" ht="15.75" x14ac:dyDescent="0.25">
      <c r="A600" s="91"/>
      <c r="B600" s="85"/>
      <c r="C600" s="84"/>
      <c r="D600" s="84"/>
      <c r="E600" s="84"/>
      <c r="F600" s="86"/>
      <c r="G600" s="87"/>
      <c r="H600" s="240"/>
      <c r="I600" s="85"/>
      <c r="J600" s="85"/>
      <c r="K600" s="85"/>
      <c r="L600" s="85"/>
      <c r="M600" s="85"/>
      <c r="N600" s="85"/>
      <c r="O600" s="85"/>
      <c r="P600" s="85"/>
      <c r="Q600" s="85"/>
      <c r="R600" s="85"/>
      <c r="S600" s="85"/>
      <c r="T600" s="85"/>
      <c r="U600" s="85"/>
      <c r="V600" s="85"/>
      <c r="W600" s="85"/>
      <c r="X600" s="85"/>
      <c r="Y600" s="85"/>
    </row>
    <row r="601" spans="1:25" ht="15.75" x14ac:dyDescent="0.25">
      <c r="A601" s="91"/>
      <c r="B601" s="85"/>
      <c r="C601" s="84"/>
      <c r="D601" s="84"/>
      <c r="E601" s="84"/>
      <c r="F601" s="86"/>
      <c r="G601" s="87"/>
      <c r="H601" s="240"/>
      <c r="I601" s="85"/>
      <c r="J601" s="85"/>
      <c r="K601" s="85"/>
      <c r="L601" s="85"/>
      <c r="M601" s="85"/>
      <c r="N601" s="85"/>
      <c r="O601" s="85"/>
      <c r="P601" s="85"/>
      <c r="Q601" s="85"/>
      <c r="R601" s="85"/>
      <c r="S601" s="85"/>
      <c r="T601" s="85"/>
      <c r="U601" s="85"/>
      <c r="V601" s="85"/>
      <c r="W601" s="85"/>
      <c r="X601" s="85"/>
      <c r="Y601" s="85"/>
    </row>
    <row r="602" spans="1:25" ht="15.75" x14ac:dyDescent="0.25">
      <c r="A602" s="91"/>
      <c r="B602" s="85"/>
      <c r="C602" s="84"/>
      <c r="D602" s="84"/>
      <c r="E602" s="84"/>
      <c r="F602" s="86"/>
      <c r="G602" s="87"/>
      <c r="H602" s="240"/>
      <c r="I602" s="85"/>
      <c r="J602" s="85"/>
      <c r="K602" s="85"/>
      <c r="L602" s="85"/>
      <c r="M602" s="85"/>
      <c r="N602" s="85"/>
      <c r="O602" s="85"/>
      <c r="P602" s="85"/>
      <c r="Q602" s="85"/>
      <c r="R602" s="85"/>
      <c r="S602" s="85"/>
      <c r="T602" s="85"/>
      <c r="U602" s="85"/>
      <c r="V602" s="85"/>
      <c r="W602" s="85"/>
      <c r="X602" s="85"/>
      <c r="Y602" s="85"/>
    </row>
    <row r="603" spans="1:25" ht="15.75" x14ac:dyDescent="0.25">
      <c r="A603" s="91"/>
      <c r="B603" s="85"/>
      <c r="C603" s="84"/>
      <c r="D603" s="84"/>
      <c r="E603" s="84"/>
      <c r="F603" s="86"/>
      <c r="G603" s="87"/>
      <c r="H603" s="240"/>
      <c r="I603" s="85"/>
      <c r="J603" s="85"/>
      <c r="K603" s="85"/>
      <c r="L603" s="85"/>
      <c r="M603" s="85"/>
      <c r="N603" s="85"/>
      <c r="O603" s="85"/>
      <c r="P603" s="85"/>
      <c r="Q603" s="85"/>
      <c r="R603" s="85"/>
      <c r="S603" s="85"/>
      <c r="T603" s="85"/>
      <c r="U603" s="85"/>
      <c r="V603" s="85"/>
      <c r="W603" s="85"/>
      <c r="X603" s="85"/>
      <c r="Y603" s="85"/>
    </row>
    <row r="604" spans="1:25" ht="15.75" x14ac:dyDescent="0.25">
      <c r="A604" s="91"/>
      <c r="B604" s="85"/>
      <c r="C604" s="84"/>
      <c r="D604" s="84"/>
      <c r="E604" s="84"/>
      <c r="F604" s="86"/>
      <c r="G604" s="87"/>
      <c r="H604" s="240"/>
      <c r="I604" s="85"/>
      <c r="J604" s="85"/>
      <c r="K604" s="85"/>
      <c r="L604" s="85"/>
      <c r="M604" s="85"/>
      <c r="N604" s="85"/>
      <c r="O604" s="85"/>
      <c r="P604" s="85"/>
      <c r="Q604" s="85"/>
      <c r="R604" s="85"/>
      <c r="S604" s="85"/>
      <c r="T604" s="85"/>
      <c r="U604" s="85"/>
      <c r="V604" s="85"/>
      <c r="W604" s="85"/>
      <c r="X604" s="85"/>
      <c r="Y604" s="85"/>
    </row>
    <row r="605" spans="1:25" ht="15.75" x14ac:dyDescent="0.25">
      <c r="A605" s="91"/>
      <c r="B605" s="85"/>
      <c r="C605" s="84"/>
      <c r="D605" s="84"/>
      <c r="E605" s="84"/>
      <c r="F605" s="86"/>
      <c r="G605" s="87"/>
      <c r="H605" s="240"/>
      <c r="I605" s="85"/>
      <c r="J605" s="85"/>
      <c r="K605" s="85"/>
      <c r="L605" s="85"/>
      <c r="M605" s="85"/>
      <c r="N605" s="85"/>
      <c r="O605" s="85"/>
      <c r="P605" s="85"/>
      <c r="Q605" s="85"/>
      <c r="R605" s="85"/>
      <c r="S605" s="85"/>
      <c r="T605" s="85"/>
      <c r="U605" s="85"/>
      <c r="V605" s="85"/>
      <c r="W605" s="85"/>
      <c r="X605" s="85"/>
      <c r="Y605" s="85"/>
    </row>
    <row r="606" spans="1:25" ht="15.75" x14ac:dyDescent="0.25">
      <c r="A606" s="91"/>
      <c r="B606" s="85"/>
      <c r="C606" s="84"/>
      <c r="D606" s="84"/>
      <c r="E606" s="84"/>
      <c r="F606" s="86"/>
      <c r="G606" s="87"/>
      <c r="H606" s="240"/>
      <c r="I606" s="85"/>
      <c r="J606" s="85"/>
      <c r="K606" s="85"/>
      <c r="L606" s="85"/>
      <c r="M606" s="85"/>
      <c r="N606" s="85"/>
      <c r="O606" s="85"/>
      <c r="P606" s="85"/>
      <c r="Q606" s="85"/>
      <c r="R606" s="85"/>
      <c r="S606" s="85"/>
      <c r="T606" s="85"/>
      <c r="U606" s="85"/>
      <c r="V606" s="85"/>
      <c r="W606" s="85"/>
      <c r="X606" s="85"/>
      <c r="Y606" s="85"/>
    </row>
    <row r="607" spans="1:25" ht="15.75" x14ac:dyDescent="0.25">
      <c r="A607" s="91"/>
      <c r="B607" s="85"/>
      <c r="C607" s="84"/>
      <c r="D607" s="84"/>
      <c r="E607" s="84"/>
      <c r="F607" s="86"/>
      <c r="G607" s="87"/>
      <c r="H607" s="240"/>
      <c r="I607" s="85"/>
      <c r="J607" s="85"/>
      <c r="K607" s="85"/>
      <c r="L607" s="85"/>
      <c r="M607" s="85"/>
      <c r="N607" s="85"/>
      <c r="O607" s="85"/>
      <c r="P607" s="85"/>
      <c r="Q607" s="85"/>
      <c r="R607" s="85"/>
      <c r="S607" s="85"/>
      <c r="T607" s="85"/>
      <c r="U607" s="85"/>
      <c r="V607" s="85"/>
      <c r="W607" s="85"/>
      <c r="X607" s="85"/>
      <c r="Y607" s="85"/>
    </row>
    <row r="608" spans="1:25" ht="15.75" x14ac:dyDescent="0.25">
      <c r="A608" s="91"/>
      <c r="B608" s="85"/>
      <c r="C608" s="84"/>
      <c r="D608" s="84"/>
      <c r="E608" s="84"/>
      <c r="F608" s="86"/>
      <c r="G608" s="87"/>
      <c r="H608" s="240"/>
      <c r="I608" s="85"/>
      <c r="J608" s="85"/>
      <c r="K608" s="85"/>
      <c r="L608" s="85"/>
      <c r="M608" s="85"/>
      <c r="N608" s="85"/>
      <c r="O608" s="85"/>
      <c r="P608" s="85"/>
      <c r="Q608" s="85"/>
      <c r="R608" s="85"/>
      <c r="S608" s="85"/>
      <c r="T608" s="85"/>
      <c r="U608" s="85"/>
      <c r="V608" s="85"/>
      <c r="W608" s="85"/>
      <c r="X608" s="85"/>
      <c r="Y608" s="85"/>
    </row>
    <row r="609" spans="1:25" ht="15.75" x14ac:dyDescent="0.25">
      <c r="A609" s="91"/>
      <c r="B609" s="85"/>
      <c r="C609" s="84"/>
      <c r="D609" s="84"/>
      <c r="E609" s="84"/>
      <c r="F609" s="86"/>
      <c r="G609" s="87"/>
      <c r="H609" s="240"/>
      <c r="I609" s="85"/>
      <c r="J609" s="85"/>
      <c r="K609" s="85"/>
      <c r="L609" s="85"/>
      <c r="M609" s="85"/>
      <c r="N609" s="85"/>
      <c r="O609" s="85"/>
      <c r="P609" s="85"/>
      <c r="Q609" s="85"/>
      <c r="R609" s="85"/>
      <c r="S609" s="85"/>
      <c r="T609" s="85"/>
      <c r="U609" s="85"/>
      <c r="V609" s="85"/>
      <c r="W609" s="85"/>
      <c r="X609" s="85"/>
      <c r="Y609" s="85"/>
    </row>
    <row r="610" spans="1:25" ht="15.75" x14ac:dyDescent="0.25">
      <c r="A610" s="91"/>
      <c r="B610" s="85"/>
      <c r="C610" s="84"/>
      <c r="D610" s="84"/>
      <c r="E610" s="84"/>
      <c r="F610" s="86"/>
      <c r="G610" s="87"/>
      <c r="H610" s="240"/>
      <c r="I610" s="85"/>
      <c r="J610" s="85"/>
      <c r="K610" s="85"/>
      <c r="L610" s="85"/>
      <c r="M610" s="85"/>
      <c r="N610" s="85"/>
      <c r="O610" s="85"/>
      <c r="P610" s="85"/>
      <c r="Q610" s="85"/>
      <c r="R610" s="85"/>
      <c r="S610" s="85"/>
      <c r="T610" s="85"/>
      <c r="U610" s="85"/>
      <c r="V610" s="85"/>
      <c r="W610" s="85"/>
      <c r="X610" s="85"/>
      <c r="Y610" s="85"/>
    </row>
    <row r="611" spans="1:25" ht="15.75" x14ac:dyDescent="0.25">
      <c r="A611" s="91"/>
      <c r="B611" s="85"/>
      <c r="C611" s="84"/>
      <c r="D611" s="84"/>
      <c r="E611" s="84"/>
      <c r="F611" s="86"/>
      <c r="G611" s="87"/>
      <c r="H611" s="240"/>
      <c r="I611" s="85"/>
      <c r="J611" s="85"/>
      <c r="K611" s="85"/>
      <c r="L611" s="85"/>
      <c r="M611" s="85"/>
      <c r="N611" s="85"/>
      <c r="O611" s="85"/>
      <c r="P611" s="85"/>
      <c r="Q611" s="85"/>
      <c r="R611" s="85"/>
      <c r="S611" s="85"/>
      <c r="T611" s="85"/>
      <c r="U611" s="85"/>
      <c r="V611" s="85"/>
      <c r="W611" s="85"/>
      <c r="X611" s="85"/>
      <c r="Y611" s="85"/>
    </row>
    <row r="612" spans="1:25" ht="15.75" x14ac:dyDescent="0.25">
      <c r="A612" s="91"/>
      <c r="B612" s="85"/>
      <c r="C612" s="84"/>
      <c r="D612" s="84"/>
      <c r="E612" s="84"/>
      <c r="F612" s="86"/>
      <c r="G612" s="87"/>
      <c r="H612" s="240"/>
      <c r="I612" s="85"/>
      <c r="J612" s="85"/>
      <c r="K612" s="85"/>
      <c r="L612" s="85"/>
      <c r="M612" s="85"/>
      <c r="N612" s="85"/>
      <c r="O612" s="85"/>
      <c r="P612" s="85"/>
      <c r="Q612" s="85"/>
      <c r="R612" s="85"/>
      <c r="S612" s="85"/>
      <c r="T612" s="85"/>
      <c r="U612" s="85"/>
      <c r="V612" s="85"/>
      <c r="W612" s="85"/>
      <c r="X612" s="85"/>
      <c r="Y612" s="85"/>
    </row>
    <row r="613" spans="1:25" ht="15.75" x14ac:dyDescent="0.25">
      <c r="A613" s="91"/>
      <c r="B613" s="85"/>
      <c r="C613" s="84"/>
      <c r="D613" s="84"/>
      <c r="E613" s="84"/>
      <c r="F613" s="86"/>
      <c r="G613" s="87"/>
      <c r="H613" s="240"/>
      <c r="I613" s="85"/>
      <c r="J613" s="85"/>
      <c r="K613" s="85"/>
      <c r="L613" s="85"/>
      <c r="M613" s="85"/>
      <c r="N613" s="85"/>
      <c r="O613" s="85"/>
      <c r="P613" s="85"/>
      <c r="Q613" s="85"/>
      <c r="R613" s="85"/>
      <c r="S613" s="85"/>
      <c r="T613" s="85"/>
      <c r="U613" s="85"/>
      <c r="V613" s="85"/>
      <c r="W613" s="85"/>
      <c r="X613" s="85"/>
      <c r="Y613" s="85"/>
    </row>
    <row r="614" spans="1:25" ht="15.75" x14ac:dyDescent="0.25">
      <c r="A614" s="91"/>
      <c r="B614" s="85"/>
      <c r="C614" s="84"/>
      <c r="D614" s="84"/>
      <c r="E614" s="84"/>
      <c r="F614" s="86"/>
      <c r="G614" s="87"/>
      <c r="H614" s="240"/>
      <c r="I614" s="85"/>
      <c r="J614" s="85"/>
      <c r="K614" s="85"/>
      <c r="L614" s="85"/>
      <c r="M614" s="85"/>
      <c r="N614" s="85"/>
      <c r="O614" s="85"/>
      <c r="P614" s="85"/>
      <c r="Q614" s="85"/>
      <c r="R614" s="85"/>
      <c r="S614" s="85"/>
      <c r="T614" s="85"/>
      <c r="U614" s="85"/>
      <c r="V614" s="85"/>
      <c r="W614" s="85"/>
      <c r="X614" s="85"/>
      <c r="Y614" s="85"/>
    </row>
    <row r="615" spans="1:25" ht="15.75" x14ac:dyDescent="0.25">
      <c r="A615" s="91"/>
      <c r="B615" s="85"/>
      <c r="C615" s="84"/>
      <c r="D615" s="84"/>
      <c r="E615" s="84"/>
      <c r="F615" s="86"/>
      <c r="G615" s="87"/>
      <c r="H615" s="240"/>
      <c r="I615" s="85"/>
      <c r="J615" s="85"/>
      <c r="K615" s="85"/>
      <c r="L615" s="85"/>
      <c r="M615" s="85"/>
      <c r="N615" s="85"/>
      <c r="O615" s="85"/>
      <c r="P615" s="85"/>
      <c r="Q615" s="85"/>
      <c r="R615" s="85"/>
      <c r="S615" s="85"/>
      <c r="T615" s="85"/>
      <c r="U615" s="85"/>
      <c r="V615" s="85"/>
      <c r="W615" s="85"/>
      <c r="X615" s="85"/>
      <c r="Y615" s="85"/>
    </row>
    <row r="616" spans="1:25" ht="15.75" x14ac:dyDescent="0.25">
      <c r="A616" s="91"/>
      <c r="B616" s="85"/>
      <c r="C616" s="84"/>
      <c r="D616" s="84"/>
      <c r="E616" s="84"/>
      <c r="F616" s="86"/>
      <c r="G616" s="87"/>
      <c r="H616" s="240"/>
      <c r="I616" s="85"/>
      <c r="J616" s="85"/>
      <c r="K616" s="85"/>
      <c r="L616" s="85"/>
      <c r="M616" s="85"/>
      <c r="N616" s="85"/>
      <c r="O616" s="85"/>
      <c r="P616" s="85"/>
      <c r="Q616" s="85"/>
      <c r="R616" s="85"/>
      <c r="S616" s="85"/>
      <c r="T616" s="85"/>
      <c r="U616" s="85"/>
      <c r="V616" s="85"/>
      <c r="W616" s="85"/>
      <c r="X616" s="85"/>
      <c r="Y616" s="85"/>
    </row>
    <row r="617" spans="1:25" ht="15.75" x14ac:dyDescent="0.25">
      <c r="A617" s="91"/>
      <c r="B617" s="85"/>
      <c r="C617" s="84"/>
      <c r="D617" s="84"/>
      <c r="E617" s="84"/>
      <c r="F617" s="86"/>
      <c r="G617" s="87"/>
      <c r="H617" s="240"/>
      <c r="I617" s="85"/>
      <c r="J617" s="85"/>
      <c r="K617" s="85"/>
      <c r="L617" s="85"/>
      <c r="M617" s="85"/>
      <c r="N617" s="85"/>
      <c r="O617" s="85"/>
      <c r="P617" s="85"/>
      <c r="Q617" s="85"/>
      <c r="R617" s="85"/>
      <c r="S617" s="85"/>
      <c r="T617" s="85"/>
      <c r="U617" s="85"/>
      <c r="V617" s="85"/>
      <c r="W617" s="85"/>
      <c r="X617" s="85"/>
      <c r="Y617" s="85"/>
    </row>
    <row r="618" spans="1:25" ht="15.75" x14ac:dyDescent="0.25">
      <c r="A618" s="91"/>
      <c r="B618" s="85"/>
      <c r="C618" s="84"/>
      <c r="D618" s="84"/>
      <c r="E618" s="84"/>
      <c r="F618" s="86"/>
      <c r="G618" s="87"/>
      <c r="H618" s="240"/>
      <c r="I618" s="85"/>
      <c r="J618" s="85"/>
      <c r="K618" s="85"/>
      <c r="L618" s="85"/>
      <c r="M618" s="85"/>
      <c r="N618" s="85"/>
      <c r="O618" s="85"/>
      <c r="P618" s="85"/>
      <c r="Q618" s="85"/>
      <c r="R618" s="85"/>
      <c r="S618" s="85"/>
      <c r="T618" s="85"/>
      <c r="U618" s="85"/>
      <c r="V618" s="85"/>
      <c r="W618" s="85"/>
      <c r="X618" s="85"/>
      <c r="Y618" s="85"/>
    </row>
    <row r="619" spans="1:25" ht="15.75" x14ac:dyDescent="0.25">
      <c r="A619" s="91"/>
      <c r="B619" s="85"/>
      <c r="C619" s="84"/>
      <c r="D619" s="84"/>
      <c r="E619" s="84"/>
      <c r="F619" s="86"/>
      <c r="G619" s="87"/>
      <c r="H619" s="240"/>
      <c r="I619" s="85"/>
      <c r="J619" s="85"/>
      <c r="K619" s="85"/>
      <c r="L619" s="85"/>
      <c r="M619" s="85"/>
      <c r="N619" s="85"/>
      <c r="O619" s="85"/>
      <c r="P619" s="85"/>
      <c r="Q619" s="85"/>
      <c r="R619" s="85"/>
      <c r="S619" s="85"/>
      <c r="T619" s="85"/>
      <c r="U619" s="85"/>
      <c r="V619" s="85"/>
      <c r="W619" s="85"/>
      <c r="X619" s="85"/>
      <c r="Y619" s="85"/>
    </row>
    <row r="620" spans="1:25" ht="15.75" x14ac:dyDescent="0.25">
      <c r="A620" s="91"/>
      <c r="B620" s="85"/>
      <c r="C620" s="84"/>
      <c r="D620" s="84"/>
      <c r="E620" s="84"/>
      <c r="F620" s="86"/>
      <c r="G620" s="87"/>
      <c r="H620" s="240"/>
      <c r="I620" s="85"/>
      <c r="J620" s="85"/>
      <c r="K620" s="85"/>
      <c r="L620" s="85"/>
      <c r="M620" s="85"/>
      <c r="N620" s="85"/>
      <c r="O620" s="85"/>
      <c r="P620" s="85"/>
      <c r="Q620" s="85"/>
      <c r="R620" s="85"/>
      <c r="S620" s="85"/>
      <c r="T620" s="85"/>
      <c r="U620" s="85"/>
      <c r="V620" s="85"/>
      <c r="W620" s="85"/>
      <c r="X620" s="85"/>
      <c r="Y620" s="85"/>
    </row>
    <row r="621" spans="1:25" ht="15.75" x14ac:dyDescent="0.25">
      <c r="A621" s="91"/>
      <c r="B621" s="85"/>
      <c r="C621" s="84"/>
      <c r="D621" s="84"/>
      <c r="E621" s="84"/>
      <c r="F621" s="86"/>
      <c r="G621" s="87"/>
      <c r="H621" s="240"/>
      <c r="I621" s="85"/>
      <c r="J621" s="85"/>
      <c r="K621" s="85"/>
      <c r="L621" s="85"/>
      <c r="M621" s="85"/>
      <c r="N621" s="85"/>
      <c r="O621" s="85"/>
      <c r="P621" s="85"/>
      <c r="Q621" s="85"/>
      <c r="R621" s="85"/>
      <c r="S621" s="85"/>
      <c r="T621" s="85"/>
      <c r="U621" s="85"/>
      <c r="V621" s="85"/>
      <c r="W621" s="85"/>
      <c r="X621" s="85"/>
      <c r="Y621" s="85"/>
    </row>
    <row r="622" spans="1:25" ht="15.75" x14ac:dyDescent="0.25">
      <c r="A622" s="91"/>
      <c r="B622" s="85"/>
      <c r="C622" s="84"/>
      <c r="D622" s="84"/>
      <c r="E622" s="84"/>
      <c r="F622" s="86"/>
      <c r="G622" s="87"/>
      <c r="H622" s="240"/>
      <c r="I622" s="85"/>
      <c r="J622" s="85"/>
      <c r="K622" s="85"/>
      <c r="L622" s="85"/>
      <c r="M622" s="85"/>
      <c r="N622" s="85"/>
      <c r="O622" s="85"/>
      <c r="P622" s="85"/>
      <c r="Q622" s="85"/>
      <c r="R622" s="85"/>
      <c r="S622" s="85"/>
      <c r="T622" s="85"/>
      <c r="U622" s="85"/>
      <c r="V622" s="85"/>
      <c r="W622" s="85"/>
      <c r="X622" s="85"/>
      <c r="Y622" s="85"/>
    </row>
    <row r="623" spans="1:25" ht="15.75" x14ac:dyDescent="0.25">
      <c r="A623" s="91"/>
      <c r="B623" s="85"/>
      <c r="C623" s="84"/>
      <c r="D623" s="84"/>
      <c r="E623" s="84"/>
      <c r="F623" s="86"/>
      <c r="G623" s="87"/>
      <c r="H623" s="240"/>
      <c r="I623" s="85"/>
      <c r="J623" s="85"/>
      <c r="K623" s="85"/>
      <c r="L623" s="85"/>
      <c r="M623" s="85"/>
      <c r="N623" s="85"/>
      <c r="O623" s="85"/>
      <c r="P623" s="85"/>
      <c r="Q623" s="85"/>
      <c r="R623" s="85"/>
      <c r="S623" s="85"/>
      <c r="T623" s="85"/>
      <c r="U623" s="85"/>
      <c r="V623" s="85"/>
      <c r="W623" s="85"/>
      <c r="X623" s="85"/>
      <c r="Y623" s="85"/>
    </row>
    <row r="624" spans="1:25" ht="15.75" x14ac:dyDescent="0.25">
      <c r="A624" s="91"/>
      <c r="B624" s="85"/>
      <c r="C624" s="84"/>
      <c r="D624" s="84"/>
      <c r="E624" s="84"/>
      <c r="F624" s="86"/>
      <c r="G624" s="87"/>
      <c r="H624" s="240"/>
      <c r="I624" s="85"/>
      <c r="J624" s="85"/>
      <c r="K624" s="85"/>
      <c r="L624" s="85"/>
      <c r="M624" s="85"/>
      <c r="N624" s="85"/>
      <c r="O624" s="85"/>
      <c r="P624" s="85"/>
      <c r="Q624" s="85"/>
      <c r="R624" s="85"/>
      <c r="S624" s="85"/>
      <c r="T624" s="85"/>
      <c r="U624" s="85"/>
      <c r="V624" s="85"/>
      <c r="W624" s="85"/>
      <c r="X624" s="85"/>
      <c r="Y624" s="85"/>
    </row>
    <row r="625" spans="1:25" ht="15.75" x14ac:dyDescent="0.25">
      <c r="A625" s="91"/>
      <c r="B625" s="85"/>
      <c r="C625" s="84"/>
      <c r="D625" s="84"/>
      <c r="E625" s="84"/>
      <c r="F625" s="86"/>
      <c r="G625" s="87"/>
      <c r="H625" s="240"/>
      <c r="I625" s="85"/>
      <c r="J625" s="85"/>
      <c r="K625" s="85"/>
      <c r="L625" s="85"/>
      <c r="M625" s="85"/>
      <c r="N625" s="85"/>
      <c r="O625" s="85"/>
      <c r="P625" s="85"/>
      <c r="Q625" s="85"/>
      <c r="R625" s="85"/>
      <c r="S625" s="85"/>
      <c r="T625" s="85"/>
      <c r="U625" s="85"/>
      <c r="V625" s="85"/>
      <c r="W625" s="85"/>
      <c r="X625" s="85"/>
      <c r="Y625" s="85"/>
    </row>
    <row r="626" spans="1:25" ht="15.75" x14ac:dyDescent="0.25">
      <c r="A626" s="91"/>
      <c r="B626" s="85"/>
      <c r="C626" s="84"/>
      <c r="D626" s="84"/>
      <c r="E626" s="84"/>
      <c r="F626" s="86"/>
      <c r="G626" s="87"/>
      <c r="H626" s="240"/>
      <c r="I626" s="85"/>
      <c r="J626" s="85"/>
      <c r="K626" s="85"/>
      <c r="L626" s="85"/>
      <c r="M626" s="85"/>
      <c r="N626" s="85"/>
      <c r="O626" s="85"/>
      <c r="P626" s="85"/>
      <c r="Q626" s="85"/>
      <c r="R626" s="85"/>
      <c r="S626" s="85"/>
      <c r="T626" s="85"/>
      <c r="U626" s="85"/>
      <c r="V626" s="85"/>
      <c r="W626" s="85"/>
      <c r="X626" s="85"/>
      <c r="Y626" s="85"/>
    </row>
    <row r="627" spans="1:25" ht="15.75" x14ac:dyDescent="0.25">
      <c r="A627" s="91"/>
      <c r="B627" s="85"/>
      <c r="C627" s="84"/>
      <c r="D627" s="84"/>
      <c r="E627" s="84"/>
      <c r="F627" s="86"/>
      <c r="G627" s="87"/>
      <c r="H627" s="240"/>
      <c r="I627" s="85"/>
      <c r="J627" s="85"/>
      <c r="K627" s="85"/>
      <c r="L627" s="85"/>
      <c r="M627" s="85"/>
      <c r="N627" s="85"/>
      <c r="O627" s="85"/>
      <c r="P627" s="85"/>
      <c r="Q627" s="85"/>
      <c r="R627" s="85"/>
      <c r="S627" s="85"/>
      <c r="T627" s="85"/>
      <c r="U627" s="85"/>
      <c r="V627" s="85"/>
      <c r="W627" s="85"/>
      <c r="X627" s="85"/>
      <c r="Y627" s="85"/>
    </row>
    <row r="628" spans="1:25" ht="15.75" x14ac:dyDescent="0.25">
      <c r="A628" s="91"/>
      <c r="B628" s="85"/>
      <c r="C628" s="84"/>
      <c r="D628" s="84"/>
      <c r="E628" s="84"/>
      <c r="F628" s="86"/>
      <c r="G628" s="87"/>
      <c r="H628" s="240"/>
      <c r="I628" s="85"/>
      <c r="J628" s="85"/>
      <c r="K628" s="85"/>
      <c r="L628" s="85"/>
      <c r="M628" s="85"/>
      <c r="N628" s="85"/>
      <c r="O628" s="85"/>
      <c r="P628" s="85"/>
      <c r="Q628" s="85"/>
      <c r="R628" s="85"/>
      <c r="S628" s="85"/>
      <c r="T628" s="85"/>
      <c r="U628" s="85"/>
      <c r="V628" s="85"/>
      <c r="W628" s="85"/>
      <c r="X628" s="85"/>
      <c r="Y628" s="85"/>
    </row>
    <row r="629" spans="1:25" ht="15.75" x14ac:dyDescent="0.25">
      <c r="A629" s="91"/>
      <c r="B629" s="85"/>
      <c r="C629" s="84"/>
      <c r="D629" s="84"/>
      <c r="E629" s="84"/>
      <c r="F629" s="86"/>
      <c r="G629" s="87"/>
      <c r="H629" s="240"/>
      <c r="I629" s="85"/>
      <c r="J629" s="85"/>
      <c r="K629" s="85"/>
      <c r="L629" s="85"/>
      <c r="M629" s="85"/>
      <c r="N629" s="85"/>
      <c r="O629" s="85"/>
      <c r="P629" s="85"/>
      <c r="Q629" s="85"/>
      <c r="R629" s="85"/>
      <c r="S629" s="85"/>
      <c r="T629" s="85"/>
      <c r="U629" s="85"/>
      <c r="V629" s="85"/>
      <c r="W629" s="85"/>
      <c r="X629" s="85"/>
      <c r="Y629" s="85"/>
    </row>
    <row r="630" spans="1:25" ht="15.75" x14ac:dyDescent="0.25">
      <c r="A630" s="91"/>
      <c r="B630" s="85"/>
      <c r="C630" s="84"/>
      <c r="D630" s="84"/>
      <c r="E630" s="84"/>
      <c r="F630" s="86"/>
      <c r="G630" s="87"/>
      <c r="H630" s="240"/>
      <c r="I630" s="85"/>
      <c r="J630" s="85"/>
      <c r="K630" s="85"/>
      <c r="L630" s="85"/>
      <c r="M630" s="85"/>
      <c r="N630" s="85"/>
      <c r="O630" s="85"/>
      <c r="P630" s="85"/>
      <c r="Q630" s="85"/>
      <c r="R630" s="85"/>
      <c r="S630" s="85"/>
      <c r="T630" s="85"/>
      <c r="U630" s="85"/>
      <c r="V630" s="85"/>
      <c r="W630" s="85"/>
      <c r="X630" s="85"/>
      <c r="Y630" s="85"/>
    </row>
    <row r="631" spans="1:25" ht="15.75" x14ac:dyDescent="0.25">
      <c r="A631" s="91"/>
      <c r="B631" s="85"/>
      <c r="C631" s="84"/>
      <c r="D631" s="84"/>
      <c r="E631" s="84"/>
      <c r="F631" s="86"/>
      <c r="G631" s="87"/>
      <c r="H631" s="240"/>
      <c r="I631" s="85"/>
      <c r="J631" s="85"/>
      <c r="K631" s="85"/>
      <c r="L631" s="85"/>
      <c r="M631" s="85"/>
      <c r="N631" s="85"/>
      <c r="O631" s="85"/>
      <c r="P631" s="85"/>
      <c r="Q631" s="85"/>
      <c r="R631" s="85"/>
      <c r="S631" s="85"/>
      <c r="T631" s="85"/>
      <c r="U631" s="85"/>
      <c r="V631" s="85"/>
      <c r="W631" s="85"/>
      <c r="X631" s="85"/>
      <c r="Y631" s="85"/>
    </row>
    <row r="632" spans="1:25" ht="15.75" x14ac:dyDescent="0.25">
      <c r="A632" s="91"/>
      <c r="B632" s="85"/>
      <c r="C632" s="84"/>
      <c r="D632" s="84"/>
      <c r="E632" s="84"/>
      <c r="F632" s="86"/>
      <c r="G632" s="87"/>
      <c r="H632" s="240"/>
      <c r="I632" s="85"/>
      <c r="J632" s="85"/>
      <c r="K632" s="85"/>
      <c r="L632" s="85"/>
      <c r="M632" s="85"/>
      <c r="N632" s="85"/>
      <c r="O632" s="85"/>
      <c r="P632" s="85"/>
      <c r="Q632" s="85"/>
      <c r="R632" s="85"/>
      <c r="S632" s="85"/>
      <c r="T632" s="85"/>
      <c r="U632" s="85"/>
      <c r="V632" s="85"/>
      <c r="W632" s="85"/>
      <c r="X632" s="85"/>
      <c r="Y632" s="85"/>
    </row>
    <row r="633" spans="1:25" ht="15.75" x14ac:dyDescent="0.25">
      <c r="A633" s="91"/>
      <c r="B633" s="85"/>
      <c r="C633" s="84"/>
      <c r="D633" s="84"/>
      <c r="E633" s="84"/>
      <c r="F633" s="86"/>
      <c r="G633" s="87"/>
      <c r="H633" s="240"/>
      <c r="I633" s="85"/>
      <c r="J633" s="85"/>
      <c r="K633" s="85"/>
      <c r="L633" s="85"/>
      <c r="M633" s="85"/>
      <c r="N633" s="85"/>
      <c r="O633" s="85"/>
      <c r="P633" s="85"/>
      <c r="Q633" s="85"/>
      <c r="R633" s="85"/>
      <c r="S633" s="85"/>
      <c r="T633" s="85"/>
      <c r="U633" s="85"/>
      <c r="V633" s="85"/>
      <c r="W633" s="85"/>
      <c r="X633" s="85"/>
      <c r="Y633" s="85"/>
    </row>
    <row r="634" spans="1:25" ht="15.75" x14ac:dyDescent="0.25">
      <c r="A634" s="91"/>
      <c r="B634" s="85"/>
      <c r="C634" s="84"/>
      <c r="D634" s="84"/>
      <c r="E634" s="84"/>
      <c r="F634" s="86"/>
      <c r="G634" s="87"/>
      <c r="H634" s="240"/>
      <c r="I634" s="85"/>
      <c r="J634" s="85"/>
      <c r="K634" s="85"/>
      <c r="L634" s="85"/>
      <c r="M634" s="85"/>
      <c r="N634" s="85"/>
      <c r="O634" s="85"/>
      <c r="P634" s="85"/>
      <c r="Q634" s="85"/>
      <c r="R634" s="85"/>
      <c r="S634" s="85"/>
      <c r="T634" s="85"/>
      <c r="U634" s="85"/>
      <c r="V634" s="85"/>
      <c r="W634" s="85"/>
      <c r="X634" s="85"/>
      <c r="Y634" s="85"/>
    </row>
    <row r="635" spans="1:25" ht="15.75" x14ac:dyDescent="0.25">
      <c r="A635" s="91"/>
      <c r="B635" s="85"/>
      <c r="C635" s="84"/>
      <c r="D635" s="84"/>
      <c r="E635" s="84"/>
      <c r="F635" s="86"/>
      <c r="G635" s="87"/>
      <c r="H635" s="240"/>
      <c r="I635" s="85"/>
      <c r="J635" s="85"/>
      <c r="K635" s="85"/>
      <c r="L635" s="85"/>
      <c r="M635" s="85"/>
      <c r="N635" s="85"/>
      <c r="O635" s="85"/>
      <c r="P635" s="85"/>
      <c r="Q635" s="85"/>
      <c r="R635" s="85"/>
      <c r="S635" s="85"/>
      <c r="T635" s="85"/>
      <c r="U635" s="85"/>
      <c r="V635" s="85"/>
      <c r="W635" s="85"/>
      <c r="X635" s="85"/>
      <c r="Y635" s="85"/>
    </row>
    <row r="636" spans="1:25" ht="15.75" x14ac:dyDescent="0.25">
      <c r="A636" s="91"/>
      <c r="B636" s="85"/>
      <c r="C636" s="84"/>
      <c r="D636" s="84"/>
      <c r="E636" s="84"/>
      <c r="F636" s="86"/>
      <c r="G636" s="87"/>
      <c r="H636" s="240"/>
      <c r="I636" s="85"/>
      <c r="J636" s="85"/>
      <c r="K636" s="85"/>
      <c r="L636" s="85"/>
      <c r="M636" s="85"/>
      <c r="N636" s="85"/>
      <c r="O636" s="85"/>
      <c r="P636" s="85"/>
      <c r="Q636" s="85"/>
      <c r="R636" s="85"/>
      <c r="S636" s="85"/>
      <c r="T636" s="85"/>
      <c r="U636" s="85"/>
      <c r="V636" s="85"/>
      <c r="W636" s="85"/>
      <c r="X636" s="85"/>
      <c r="Y636" s="85"/>
    </row>
    <row r="637" spans="1:25" ht="15.75" x14ac:dyDescent="0.25">
      <c r="A637" s="91"/>
      <c r="B637" s="85"/>
      <c r="C637" s="84"/>
      <c r="D637" s="84"/>
      <c r="E637" s="84"/>
      <c r="F637" s="86"/>
      <c r="G637" s="87"/>
      <c r="H637" s="240"/>
      <c r="I637" s="85"/>
      <c r="J637" s="85"/>
      <c r="K637" s="85"/>
      <c r="L637" s="85"/>
      <c r="M637" s="85"/>
      <c r="N637" s="85"/>
      <c r="O637" s="85"/>
      <c r="P637" s="85"/>
      <c r="Q637" s="85"/>
      <c r="R637" s="85"/>
      <c r="S637" s="85"/>
      <c r="T637" s="85"/>
      <c r="U637" s="85"/>
      <c r="V637" s="85"/>
      <c r="W637" s="85"/>
      <c r="X637" s="85"/>
      <c r="Y637" s="85"/>
    </row>
    <row r="638" spans="1:25" ht="15.75" x14ac:dyDescent="0.25">
      <c r="A638" s="91"/>
      <c r="B638" s="85"/>
      <c r="C638" s="84"/>
      <c r="D638" s="84"/>
      <c r="E638" s="84"/>
      <c r="F638" s="86"/>
      <c r="G638" s="87"/>
      <c r="H638" s="240"/>
      <c r="I638" s="85"/>
      <c r="J638" s="85"/>
      <c r="K638" s="85"/>
      <c r="L638" s="85"/>
      <c r="M638" s="85"/>
      <c r="N638" s="85"/>
      <c r="O638" s="85"/>
      <c r="P638" s="85"/>
      <c r="Q638" s="85"/>
      <c r="R638" s="85"/>
      <c r="S638" s="85"/>
      <c r="T638" s="85"/>
      <c r="U638" s="85"/>
      <c r="V638" s="85"/>
      <c r="W638" s="85"/>
      <c r="X638" s="85"/>
      <c r="Y638" s="85"/>
    </row>
    <row r="639" spans="1:25" ht="15.75" x14ac:dyDescent="0.25">
      <c r="A639" s="91"/>
      <c r="B639" s="85"/>
      <c r="C639" s="84"/>
      <c r="D639" s="84"/>
      <c r="E639" s="84"/>
      <c r="F639" s="86"/>
      <c r="G639" s="87"/>
      <c r="H639" s="240"/>
      <c r="I639" s="85"/>
      <c r="J639" s="85"/>
      <c r="K639" s="85"/>
      <c r="L639" s="85"/>
      <c r="M639" s="85"/>
      <c r="N639" s="85"/>
      <c r="O639" s="85"/>
      <c r="P639" s="85"/>
      <c r="Q639" s="85"/>
      <c r="R639" s="85"/>
      <c r="S639" s="85"/>
      <c r="T639" s="85"/>
      <c r="U639" s="85"/>
      <c r="V639" s="85"/>
      <c r="W639" s="85"/>
      <c r="X639" s="85"/>
      <c r="Y639" s="85"/>
    </row>
    <row r="640" spans="1:25" ht="15.75" x14ac:dyDescent="0.25">
      <c r="A640" s="91"/>
      <c r="B640" s="85"/>
      <c r="C640" s="84"/>
      <c r="D640" s="84"/>
      <c r="E640" s="84"/>
      <c r="F640" s="86"/>
      <c r="G640" s="87"/>
      <c r="H640" s="240"/>
      <c r="I640" s="85"/>
      <c r="J640" s="85"/>
      <c r="K640" s="85"/>
      <c r="L640" s="85"/>
      <c r="M640" s="85"/>
      <c r="N640" s="85"/>
      <c r="O640" s="85"/>
      <c r="P640" s="85"/>
      <c r="Q640" s="85"/>
      <c r="R640" s="85"/>
      <c r="S640" s="85"/>
      <c r="T640" s="85"/>
      <c r="U640" s="85"/>
      <c r="V640" s="85"/>
      <c r="W640" s="85"/>
      <c r="X640" s="85"/>
      <c r="Y640" s="85"/>
    </row>
    <row r="641" spans="1:25" ht="15.75" x14ac:dyDescent="0.25">
      <c r="A641" s="91"/>
      <c r="B641" s="85"/>
      <c r="C641" s="84"/>
      <c r="D641" s="84"/>
      <c r="E641" s="84"/>
      <c r="F641" s="86"/>
      <c r="G641" s="87"/>
      <c r="H641" s="240"/>
      <c r="I641" s="85"/>
      <c r="J641" s="85"/>
      <c r="K641" s="85"/>
      <c r="L641" s="85"/>
      <c r="M641" s="85"/>
      <c r="N641" s="85"/>
      <c r="O641" s="85"/>
      <c r="P641" s="85"/>
      <c r="Q641" s="85"/>
      <c r="R641" s="85"/>
      <c r="S641" s="85"/>
      <c r="T641" s="85"/>
      <c r="U641" s="85"/>
      <c r="V641" s="85"/>
      <c r="W641" s="85"/>
      <c r="X641" s="85"/>
      <c r="Y641" s="85"/>
    </row>
    <row r="642" spans="1:25" ht="15.75" x14ac:dyDescent="0.25">
      <c r="A642" s="91"/>
      <c r="B642" s="85"/>
      <c r="C642" s="84"/>
      <c r="D642" s="84"/>
      <c r="E642" s="84"/>
      <c r="F642" s="86"/>
      <c r="G642" s="87"/>
      <c r="H642" s="240"/>
      <c r="I642" s="85"/>
      <c r="J642" s="85"/>
      <c r="K642" s="85"/>
      <c r="L642" s="85"/>
      <c r="M642" s="85"/>
      <c r="N642" s="85"/>
      <c r="O642" s="85"/>
      <c r="P642" s="85"/>
      <c r="Q642" s="85"/>
      <c r="R642" s="85"/>
      <c r="S642" s="85"/>
      <c r="T642" s="85"/>
      <c r="U642" s="85"/>
      <c r="V642" s="85"/>
      <c r="W642" s="85"/>
      <c r="X642" s="85"/>
      <c r="Y642" s="85"/>
    </row>
    <row r="643" spans="1:25" ht="15.75" x14ac:dyDescent="0.25">
      <c r="A643" s="91"/>
      <c r="B643" s="85"/>
      <c r="C643" s="84"/>
      <c r="D643" s="84"/>
      <c r="E643" s="84"/>
      <c r="F643" s="86"/>
      <c r="G643" s="87"/>
      <c r="H643" s="240"/>
      <c r="I643" s="85"/>
      <c r="J643" s="85"/>
      <c r="K643" s="85"/>
      <c r="L643" s="85"/>
      <c r="M643" s="85"/>
      <c r="N643" s="85"/>
      <c r="O643" s="85"/>
      <c r="P643" s="85"/>
      <c r="Q643" s="85"/>
      <c r="R643" s="85"/>
      <c r="S643" s="85"/>
      <c r="T643" s="85"/>
      <c r="U643" s="85"/>
      <c r="V643" s="85"/>
      <c r="W643" s="85"/>
      <c r="X643" s="85"/>
      <c r="Y643" s="85"/>
    </row>
    <row r="644" spans="1:25" ht="15.75" x14ac:dyDescent="0.25">
      <c r="A644" s="91"/>
      <c r="B644" s="85"/>
      <c r="C644" s="84"/>
      <c r="D644" s="84"/>
      <c r="E644" s="84"/>
      <c r="F644" s="86"/>
      <c r="G644" s="87"/>
      <c r="H644" s="240"/>
      <c r="I644" s="85"/>
      <c r="J644" s="85"/>
      <c r="K644" s="85"/>
      <c r="L644" s="85"/>
      <c r="M644" s="85"/>
      <c r="N644" s="85"/>
      <c r="O644" s="85"/>
      <c r="P644" s="85"/>
      <c r="Q644" s="85"/>
      <c r="R644" s="85"/>
      <c r="S644" s="85"/>
      <c r="T644" s="85"/>
      <c r="U644" s="85"/>
      <c r="V644" s="85"/>
      <c r="W644" s="85"/>
      <c r="X644" s="85"/>
      <c r="Y644" s="85"/>
    </row>
    <row r="645" spans="1:25" ht="15.75" x14ac:dyDescent="0.25">
      <c r="A645" s="91"/>
      <c r="B645" s="85"/>
      <c r="C645" s="84"/>
      <c r="D645" s="84"/>
      <c r="E645" s="84"/>
      <c r="F645" s="86"/>
      <c r="G645" s="87"/>
      <c r="H645" s="240"/>
      <c r="I645" s="85"/>
      <c r="J645" s="85"/>
      <c r="K645" s="85"/>
      <c r="L645" s="85"/>
      <c r="M645" s="85"/>
      <c r="N645" s="85"/>
      <c r="O645" s="85"/>
      <c r="P645" s="85"/>
      <c r="Q645" s="85"/>
      <c r="R645" s="85"/>
      <c r="S645" s="85"/>
      <c r="T645" s="85"/>
      <c r="U645" s="85"/>
      <c r="V645" s="85"/>
      <c r="W645" s="85"/>
      <c r="X645" s="85"/>
      <c r="Y645" s="85"/>
    </row>
    <row r="646" spans="1:25" ht="15.75" x14ac:dyDescent="0.25">
      <c r="A646" s="91"/>
      <c r="B646" s="85"/>
      <c r="C646" s="84"/>
      <c r="D646" s="84"/>
      <c r="E646" s="84"/>
      <c r="F646" s="86"/>
      <c r="G646" s="87"/>
      <c r="H646" s="240"/>
      <c r="I646" s="85"/>
      <c r="J646" s="85"/>
      <c r="K646" s="85"/>
      <c r="L646" s="85"/>
      <c r="M646" s="85"/>
      <c r="N646" s="85"/>
      <c r="O646" s="85"/>
      <c r="P646" s="85"/>
      <c r="Q646" s="85"/>
      <c r="R646" s="85"/>
      <c r="S646" s="85"/>
      <c r="T646" s="85"/>
      <c r="U646" s="85"/>
      <c r="V646" s="85"/>
      <c r="W646" s="85"/>
      <c r="X646" s="85"/>
      <c r="Y646" s="85"/>
    </row>
    <row r="647" spans="1:25" ht="15.75" x14ac:dyDescent="0.25">
      <c r="A647" s="91"/>
      <c r="B647" s="85"/>
      <c r="C647" s="84"/>
      <c r="D647" s="84"/>
      <c r="E647" s="84"/>
      <c r="F647" s="86"/>
      <c r="G647" s="87"/>
      <c r="H647" s="240"/>
      <c r="I647" s="85"/>
      <c r="J647" s="85"/>
      <c r="K647" s="85"/>
      <c r="L647" s="85"/>
      <c r="M647" s="85"/>
      <c r="N647" s="85"/>
      <c r="O647" s="85"/>
      <c r="P647" s="85"/>
      <c r="Q647" s="85"/>
      <c r="R647" s="85"/>
      <c r="S647" s="85"/>
      <c r="T647" s="85"/>
      <c r="U647" s="85"/>
      <c r="V647" s="85"/>
      <c r="W647" s="85"/>
      <c r="X647" s="85"/>
      <c r="Y647" s="85"/>
    </row>
    <row r="648" spans="1:25" ht="15.75" x14ac:dyDescent="0.25">
      <c r="A648" s="91"/>
      <c r="B648" s="85"/>
      <c r="C648" s="84"/>
      <c r="D648" s="84"/>
      <c r="E648" s="84"/>
      <c r="F648" s="86"/>
      <c r="G648" s="87"/>
      <c r="H648" s="240"/>
      <c r="I648" s="85"/>
      <c r="J648" s="85"/>
      <c r="K648" s="85"/>
      <c r="L648" s="85"/>
      <c r="M648" s="85"/>
      <c r="N648" s="85"/>
      <c r="O648" s="85"/>
      <c r="P648" s="85"/>
      <c r="Q648" s="85"/>
      <c r="R648" s="85"/>
      <c r="S648" s="85"/>
      <c r="T648" s="85"/>
      <c r="U648" s="85"/>
      <c r="V648" s="85"/>
      <c r="W648" s="85"/>
      <c r="X648" s="85"/>
      <c r="Y648" s="85"/>
    </row>
    <row r="649" spans="1:25" ht="15.75" x14ac:dyDescent="0.25">
      <c r="A649" s="91"/>
      <c r="B649" s="85"/>
      <c r="C649" s="84"/>
      <c r="D649" s="84"/>
      <c r="E649" s="84"/>
      <c r="F649" s="86"/>
      <c r="G649" s="87"/>
      <c r="H649" s="240"/>
      <c r="I649" s="85"/>
      <c r="J649" s="85"/>
      <c r="K649" s="85"/>
      <c r="L649" s="85"/>
      <c r="M649" s="85"/>
      <c r="N649" s="85"/>
      <c r="O649" s="85"/>
      <c r="P649" s="85"/>
      <c r="Q649" s="85"/>
      <c r="R649" s="85"/>
      <c r="S649" s="85"/>
      <c r="T649" s="85"/>
      <c r="U649" s="85"/>
      <c r="V649" s="85"/>
      <c r="W649" s="85"/>
      <c r="X649" s="85"/>
      <c r="Y649" s="85"/>
    </row>
    <row r="650" spans="1:25" ht="15.75" x14ac:dyDescent="0.25">
      <c r="A650" s="91"/>
      <c r="B650" s="85"/>
      <c r="C650" s="84"/>
      <c r="D650" s="84"/>
      <c r="E650" s="84"/>
      <c r="F650" s="86"/>
      <c r="G650" s="87"/>
      <c r="H650" s="240"/>
      <c r="I650" s="85"/>
      <c r="J650" s="85"/>
      <c r="K650" s="85"/>
      <c r="L650" s="85"/>
      <c r="M650" s="85"/>
      <c r="N650" s="85"/>
      <c r="O650" s="85"/>
      <c r="P650" s="85"/>
      <c r="Q650" s="85"/>
      <c r="R650" s="85"/>
      <c r="S650" s="85"/>
      <c r="T650" s="85"/>
      <c r="U650" s="85"/>
      <c r="V650" s="85"/>
      <c r="W650" s="85"/>
      <c r="X650" s="85"/>
      <c r="Y650" s="85"/>
    </row>
    <row r="651" spans="1:25" ht="15.75" x14ac:dyDescent="0.25">
      <c r="A651" s="91"/>
      <c r="B651" s="85"/>
      <c r="C651" s="84"/>
      <c r="D651" s="84"/>
      <c r="E651" s="84"/>
      <c r="F651" s="86"/>
      <c r="G651" s="87"/>
      <c r="H651" s="240"/>
      <c r="I651" s="85"/>
      <c r="J651" s="85"/>
      <c r="K651" s="85"/>
      <c r="L651" s="85"/>
      <c r="M651" s="85"/>
      <c r="N651" s="85"/>
      <c r="O651" s="85"/>
      <c r="P651" s="85"/>
      <c r="Q651" s="85"/>
      <c r="R651" s="85"/>
      <c r="S651" s="85"/>
      <c r="T651" s="85"/>
      <c r="U651" s="85"/>
      <c r="V651" s="85"/>
      <c r="W651" s="85"/>
      <c r="X651" s="85"/>
      <c r="Y651" s="85"/>
    </row>
    <row r="652" spans="1:25" ht="15.75" x14ac:dyDescent="0.25">
      <c r="A652" s="91"/>
      <c r="B652" s="85"/>
      <c r="C652" s="84"/>
      <c r="D652" s="84"/>
      <c r="E652" s="84"/>
      <c r="F652" s="86"/>
      <c r="G652" s="87"/>
      <c r="H652" s="240"/>
      <c r="I652" s="85"/>
      <c r="J652" s="85"/>
      <c r="K652" s="85"/>
      <c r="L652" s="85"/>
      <c r="M652" s="85"/>
      <c r="N652" s="85"/>
      <c r="O652" s="85"/>
      <c r="P652" s="85"/>
      <c r="Q652" s="85"/>
      <c r="R652" s="85"/>
      <c r="S652" s="85"/>
      <c r="T652" s="85"/>
      <c r="U652" s="85"/>
      <c r="V652" s="85"/>
      <c r="W652" s="85"/>
      <c r="X652" s="85"/>
      <c r="Y652" s="85"/>
    </row>
    <row r="653" spans="1:25" ht="15.75" x14ac:dyDescent="0.25">
      <c r="A653" s="91"/>
      <c r="B653" s="85"/>
      <c r="C653" s="84"/>
      <c r="D653" s="84"/>
      <c r="E653" s="84"/>
      <c r="F653" s="86"/>
      <c r="G653" s="87"/>
      <c r="H653" s="240"/>
      <c r="I653" s="85"/>
      <c r="J653" s="85"/>
      <c r="K653" s="85"/>
      <c r="L653" s="85"/>
      <c r="M653" s="85"/>
      <c r="N653" s="85"/>
      <c r="O653" s="85"/>
      <c r="P653" s="85"/>
      <c r="Q653" s="85"/>
      <c r="R653" s="85"/>
      <c r="S653" s="85"/>
      <c r="T653" s="85"/>
      <c r="U653" s="85"/>
      <c r="V653" s="85"/>
      <c r="W653" s="85"/>
      <c r="X653" s="85"/>
      <c r="Y653" s="85"/>
    </row>
    <row r="654" spans="1:25" ht="15.75" x14ac:dyDescent="0.25">
      <c r="A654" s="91"/>
      <c r="B654" s="85"/>
      <c r="C654" s="84"/>
      <c r="D654" s="84"/>
      <c r="E654" s="84"/>
      <c r="F654" s="86"/>
      <c r="G654" s="87"/>
      <c r="H654" s="240"/>
      <c r="I654" s="85"/>
      <c r="J654" s="85"/>
      <c r="K654" s="85"/>
      <c r="L654" s="85"/>
      <c r="M654" s="85"/>
      <c r="N654" s="85"/>
      <c r="O654" s="85"/>
      <c r="P654" s="85"/>
      <c r="Q654" s="85"/>
      <c r="R654" s="85"/>
      <c r="S654" s="85"/>
      <c r="T654" s="85"/>
      <c r="U654" s="85"/>
      <c r="V654" s="85"/>
      <c r="W654" s="85"/>
      <c r="X654" s="85"/>
      <c r="Y654" s="85"/>
    </row>
    <row r="655" spans="1:25" ht="15.75" x14ac:dyDescent="0.25">
      <c r="A655" s="91"/>
      <c r="B655" s="85"/>
      <c r="C655" s="84"/>
      <c r="D655" s="84"/>
      <c r="E655" s="84"/>
      <c r="F655" s="86"/>
      <c r="G655" s="87"/>
      <c r="H655" s="240"/>
      <c r="I655" s="85"/>
      <c r="J655" s="85"/>
      <c r="K655" s="85"/>
      <c r="L655" s="85"/>
      <c r="M655" s="85"/>
      <c r="N655" s="85"/>
      <c r="O655" s="85"/>
      <c r="P655" s="85"/>
      <c r="Q655" s="85"/>
      <c r="R655" s="85"/>
      <c r="S655" s="85"/>
      <c r="T655" s="85"/>
      <c r="U655" s="85"/>
      <c r="V655" s="85"/>
      <c r="W655" s="85"/>
      <c r="X655" s="85"/>
      <c r="Y655" s="85"/>
    </row>
    <row r="656" spans="1:25" ht="15.75" x14ac:dyDescent="0.25">
      <c r="A656" s="91"/>
      <c r="B656" s="85"/>
      <c r="C656" s="84"/>
      <c r="D656" s="84"/>
      <c r="E656" s="84"/>
      <c r="F656" s="86"/>
      <c r="G656" s="87"/>
      <c r="H656" s="240"/>
      <c r="I656" s="85"/>
      <c r="J656" s="85"/>
      <c r="K656" s="85"/>
      <c r="L656" s="85"/>
      <c r="M656" s="85"/>
      <c r="N656" s="85"/>
      <c r="O656" s="85"/>
      <c r="P656" s="85"/>
      <c r="Q656" s="85"/>
      <c r="R656" s="85"/>
      <c r="S656" s="85"/>
      <c r="T656" s="85"/>
      <c r="U656" s="85"/>
      <c r="V656" s="85"/>
      <c r="W656" s="85"/>
      <c r="X656" s="85"/>
      <c r="Y656" s="85"/>
    </row>
    <row r="657" spans="1:25" ht="15.75" x14ac:dyDescent="0.25">
      <c r="A657" s="91"/>
      <c r="B657" s="85"/>
      <c r="C657" s="84"/>
      <c r="D657" s="84"/>
      <c r="E657" s="84"/>
      <c r="F657" s="86"/>
      <c r="G657" s="87"/>
      <c r="H657" s="240"/>
      <c r="I657" s="85"/>
      <c r="J657" s="85"/>
      <c r="K657" s="85"/>
      <c r="L657" s="85"/>
      <c r="M657" s="85"/>
      <c r="N657" s="85"/>
      <c r="O657" s="85"/>
      <c r="P657" s="85"/>
      <c r="Q657" s="85"/>
      <c r="R657" s="85"/>
      <c r="S657" s="85"/>
      <c r="T657" s="85"/>
      <c r="U657" s="85"/>
      <c r="V657" s="85"/>
      <c r="W657" s="85"/>
      <c r="X657" s="85"/>
      <c r="Y657" s="85"/>
    </row>
    <row r="658" spans="1:25" ht="15.75" x14ac:dyDescent="0.25">
      <c r="A658" s="91"/>
      <c r="B658" s="85"/>
      <c r="C658" s="84"/>
      <c r="D658" s="84"/>
      <c r="E658" s="84"/>
      <c r="F658" s="86"/>
      <c r="G658" s="87"/>
      <c r="H658" s="240"/>
      <c r="I658" s="85"/>
      <c r="J658" s="85"/>
      <c r="K658" s="85"/>
      <c r="L658" s="85"/>
      <c r="M658" s="85"/>
      <c r="N658" s="85"/>
      <c r="O658" s="85"/>
      <c r="P658" s="85"/>
      <c r="Q658" s="85"/>
      <c r="R658" s="85"/>
      <c r="S658" s="85"/>
      <c r="T658" s="85"/>
      <c r="U658" s="85"/>
      <c r="V658" s="85"/>
      <c r="W658" s="85"/>
      <c r="X658" s="85"/>
      <c r="Y658" s="85"/>
    </row>
    <row r="659" spans="1:25" ht="15.75" x14ac:dyDescent="0.25">
      <c r="A659" s="91"/>
      <c r="B659" s="85"/>
      <c r="C659" s="84"/>
      <c r="D659" s="84"/>
      <c r="E659" s="84"/>
      <c r="F659" s="86"/>
      <c r="G659" s="87"/>
      <c r="H659" s="240"/>
      <c r="I659" s="85"/>
      <c r="J659" s="85"/>
      <c r="K659" s="85"/>
      <c r="L659" s="85"/>
      <c r="M659" s="85"/>
      <c r="N659" s="85"/>
      <c r="O659" s="85"/>
      <c r="P659" s="85"/>
      <c r="Q659" s="85"/>
      <c r="R659" s="85"/>
      <c r="S659" s="85"/>
      <c r="T659" s="85"/>
      <c r="U659" s="85"/>
      <c r="V659" s="85"/>
      <c r="W659" s="85"/>
      <c r="X659" s="85"/>
      <c r="Y659" s="85"/>
    </row>
    <row r="660" spans="1:25" ht="15.75" x14ac:dyDescent="0.25">
      <c r="A660" s="91"/>
      <c r="B660" s="85"/>
      <c r="C660" s="84"/>
      <c r="D660" s="84"/>
      <c r="E660" s="84"/>
      <c r="F660" s="86"/>
      <c r="G660" s="87"/>
      <c r="H660" s="240"/>
      <c r="I660" s="85"/>
      <c r="J660" s="85"/>
      <c r="K660" s="85"/>
      <c r="L660" s="85"/>
      <c r="M660" s="85"/>
      <c r="N660" s="85"/>
      <c r="O660" s="85"/>
      <c r="P660" s="85"/>
      <c r="Q660" s="85"/>
      <c r="R660" s="85"/>
      <c r="S660" s="85"/>
      <c r="T660" s="85"/>
      <c r="U660" s="85"/>
      <c r="V660" s="85"/>
      <c r="W660" s="85"/>
      <c r="X660" s="85"/>
      <c r="Y660" s="85"/>
    </row>
    <row r="661" spans="1:25" ht="15.75" x14ac:dyDescent="0.25">
      <c r="A661" s="91"/>
      <c r="B661" s="85"/>
      <c r="C661" s="84"/>
      <c r="D661" s="84"/>
      <c r="E661" s="84"/>
      <c r="F661" s="86"/>
      <c r="G661" s="87"/>
      <c r="H661" s="240"/>
      <c r="I661" s="85"/>
      <c r="J661" s="85"/>
      <c r="K661" s="85"/>
      <c r="L661" s="85"/>
      <c r="M661" s="85"/>
      <c r="N661" s="85"/>
      <c r="O661" s="85"/>
      <c r="P661" s="85"/>
      <c r="Q661" s="85"/>
      <c r="R661" s="85"/>
      <c r="S661" s="85"/>
      <c r="T661" s="85"/>
      <c r="U661" s="85"/>
      <c r="V661" s="85"/>
      <c r="W661" s="85"/>
      <c r="X661" s="85"/>
      <c r="Y661" s="85"/>
    </row>
    <row r="662" spans="1:25" ht="15.75" x14ac:dyDescent="0.25">
      <c r="A662" s="91"/>
      <c r="B662" s="85"/>
      <c r="C662" s="84"/>
      <c r="D662" s="84"/>
      <c r="E662" s="84"/>
      <c r="F662" s="86"/>
      <c r="G662" s="87"/>
      <c r="H662" s="240"/>
      <c r="I662" s="85"/>
      <c r="J662" s="85"/>
      <c r="K662" s="85"/>
      <c r="L662" s="85"/>
      <c r="M662" s="85"/>
      <c r="N662" s="85"/>
      <c r="O662" s="85"/>
      <c r="P662" s="85"/>
      <c r="Q662" s="85"/>
      <c r="R662" s="85"/>
      <c r="S662" s="85"/>
      <c r="T662" s="85"/>
      <c r="U662" s="85"/>
      <c r="V662" s="85"/>
      <c r="W662" s="85"/>
      <c r="X662" s="85"/>
      <c r="Y662" s="85"/>
    </row>
    <row r="663" spans="1:25" ht="15.75" x14ac:dyDescent="0.25">
      <c r="A663" s="91"/>
      <c r="B663" s="85"/>
      <c r="C663" s="84"/>
      <c r="D663" s="84"/>
      <c r="E663" s="84"/>
      <c r="F663" s="86"/>
      <c r="G663" s="87"/>
      <c r="H663" s="240"/>
      <c r="I663" s="85"/>
      <c r="J663" s="85"/>
      <c r="K663" s="85"/>
      <c r="L663" s="85"/>
      <c r="M663" s="85"/>
      <c r="N663" s="85"/>
      <c r="O663" s="85"/>
      <c r="P663" s="85"/>
      <c r="Q663" s="85"/>
      <c r="R663" s="85"/>
      <c r="S663" s="85"/>
      <c r="T663" s="85"/>
      <c r="U663" s="85"/>
      <c r="V663" s="85"/>
      <c r="W663" s="85"/>
      <c r="X663" s="85"/>
      <c r="Y663" s="85"/>
    </row>
    <row r="664" spans="1:25" ht="15.75" x14ac:dyDescent="0.25">
      <c r="A664" s="91"/>
      <c r="B664" s="85"/>
      <c r="C664" s="84"/>
      <c r="D664" s="84"/>
      <c r="E664" s="84"/>
      <c r="F664" s="86"/>
      <c r="G664" s="87"/>
      <c r="H664" s="240"/>
      <c r="I664" s="85"/>
      <c r="J664" s="85"/>
      <c r="K664" s="85"/>
      <c r="L664" s="85"/>
      <c r="M664" s="85"/>
      <c r="N664" s="85"/>
      <c r="O664" s="85"/>
      <c r="P664" s="85"/>
      <c r="Q664" s="85"/>
      <c r="R664" s="85"/>
      <c r="S664" s="85"/>
      <c r="T664" s="85"/>
      <c r="U664" s="85"/>
      <c r="V664" s="85"/>
      <c r="W664" s="85"/>
      <c r="X664" s="85"/>
      <c r="Y664" s="85"/>
    </row>
    <row r="665" spans="1:25" ht="15.75" x14ac:dyDescent="0.25">
      <c r="A665" s="91"/>
      <c r="B665" s="85"/>
      <c r="C665" s="84"/>
      <c r="D665" s="84"/>
      <c r="E665" s="84"/>
      <c r="F665" s="86"/>
      <c r="G665" s="87"/>
      <c r="H665" s="240"/>
      <c r="I665" s="85"/>
      <c r="J665" s="85"/>
      <c r="K665" s="85"/>
      <c r="L665" s="85"/>
      <c r="M665" s="85"/>
      <c r="N665" s="85"/>
      <c r="O665" s="85"/>
      <c r="P665" s="85"/>
      <c r="Q665" s="85"/>
      <c r="R665" s="85"/>
      <c r="S665" s="85"/>
      <c r="T665" s="85"/>
      <c r="U665" s="85"/>
      <c r="V665" s="85"/>
      <c r="W665" s="85"/>
      <c r="X665" s="85"/>
      <c r="Y665" s="85"/>
    </row>
    <row r="666" spans="1:25" ht="15.75" x14ac:dyDescent="0.25">
      <c r="A666" s="91"/>
      <c r="B666" s="85"/>
      <c r="C666" s="84"/>
      <c r="D666" s="84"/>
      <c r="E666" s="84"/>
      <c r="F666" s="86"/>
      <c r="G666" s="87"/>
      <c r="H666" s="240"/>
      <c r="I666" s="85"/>
      <c r="J666" s="85"/>
      <c r="K666" s="85"/>
      <c r="L666" s="85"/>
      <c r="M666" s="85"/>
      <c r="N666" s="85"/>
      <c r="O666" s="85"/>
      <c r="P666" s="85"/>
      <c r="Q666" s="85"/>
      <c r="R666" s="85"/>
      <c r="S666" s="85"/>
      <c r="T666" s="85"/>
      <c r="U666" s="85"/>
      <c r="V666" s="85"/>
      <c r="W666" s="85"/>
      <c r="X666" s="85"/>
      <c r="Y666" s="85"/>
    </row>
    <row r="667" spans="1:25" ht="15.75" x14ac:dyDescent="0.25">
      <c r="A667" s="91"/>
      <c r="B667" s="85"/>
      <c r="C667" s="84"/>
      <c r="D667" s="84"/>
      <c r="E667" s="84"/>
      <c r="F667" s="86"/>
      <c r="G667" s="87"/>
      <c r="H667" s="240"/>
      <c r="I667" s="85"/>
      <c r="J667" s="85"/>
      <c r="K667" s="85"/>
      <c r="L667" s="85"/>
      <c r="M667" s="85"/>
      <c r="N667" s="85"/>
      <c r="O667" s="85"/>
      <c r="P667" s="85"/>
      <c r="Q667" s="85"/>
      <c r="R667" s="85"/>
      <c r="S667" s="85"/>
      <c r="T667" s="85"/>
      <c r="U667" s="85"/>
      <c r="V667" s="85"/>
      <c r="W667" s="85"/>
      <c r="X667" s="85"/>
      <c r="Y667" s="85"/>
    </row>
    <row r="668" spans="1:25" ht="15.75" x14ac:dyDescent="0.25">
      <c r="A668" s="91"/>
      <c r="B668" s="85"/>
      <c r="C668" s="84"/>
      <c r="D668" s="84"/>
      <c r="E668" s="84"/>
      <c r="F668" s="86"/>
      <c r="G668" s="87"/>
      <c r="H668" s="240"/>
      <c r="I668" s="85"/>
      <c r="J668" s="85"/>
      <c r="K668" s="85"/>
      <c r="L668" s="85"/>
      <c r="M668" s="85"/>
      <c r="N668" s="85"/>
      <c r="O668" s="85"/>
      <c r="P668" s="85"/>
      <c r="Q668" s="85"/>
      <c r="R668" s="85"/>
      <c r="S668" s="85"/>
      <c r="T668" s="85"/>
      <c r="U668" s="85"/>
      <c r="V668" s="85"/>
      <c r="W668" s="85"/>
      <c r="X668" s="85"/>
      <c r="Y668" s="85"/>
    </row>
    <row r="669" spans="1:25" ht="15.75" x14ac:dyDescent="0.25">
      <c r="A669" s="91"/>
      <c r="B669" s="85"/>
      <c r="C669" s="84"/>
      <c r="D669" s="84"/>
      <c r="E669" s="84"/>
      <c r="F669" s="86"/>
      <c r="G669" s="87"/>
      <c r="H669" s="240"/>
      <c r="I669" s="85"/>
      <c r="J669" s="85"/>
      <c r="K669" s="85"/>
      <c r="L669" s="85"/>
      <c r="M669" s="85"/>
      <c r="N669" s="85"/>
      <c r="O669" s="85"/>
      <c r="P669" s="85"/>
      <c r="Q669" s="85"/>
      <c r="R669" s="85"/>
      <c r="S669" s="85"/>
      <c r="T669" s="85"/>
      <c r="U669" s="85"/>
      <c r="V669" s="85"/>
      <c r="W669" s="85"/>
      <c r="X669" s="85"/>
      <c r="Y669" s="85"/>
    </row>
    <row r="670" spans="1:25" ht="15.75" x14ac:dyDescent="0.25">
      <c r="A670" s="91"/>
      <c r="B670" s="85"/>
      <c r="C670" s="84"/>
      <c r="D670" s="84"/>
      <c r="E670" s="84"/>
      <c r="F670" s="86"/>
      <c r="G670" s="87"/>
      <c r="H670" s="240"/>
      <c r="I670" s="85"/>
      <c r="J670" s="85"/>
      <c r="K670" s="85"/>
      <c r="L670" s="85"/>
      <c r="M670" s="85"/>
      <c r="N670" s="85"/>
      <c r="O670" s="85"/>
      <c r="P670" s="85"/>
      <c r="Q670" s="85"/>
      <c r="R670" s="85"/>
      <c r="S670" s="85"/>
      <c r="T670" s="85"/>
      <c r="U670" s="85"/>
      <c r="V670" s="85"/>
      <c r="W670" s="85"/>
      <c r="X670" s="85"/>
      <c r="Y670" s="85"/>
    </row>
    <row r="671" spans="1:25" ht="15.75" x14ac:dyDescent="0.25">
      <c r="A671" s="91"/>
      <c r="B671" s="85"/>
      <c r="C671" s="84"/>
      <c r="D671" s="84"/>
      <c r="E671" s="84"/>
      <c r="F671" s="86"/>
      <c r="G671" s="87"/>
      <c r="H671" s="240"/>
      <c r="I671" s="85"/>
      <c r="J671" s="85"/>
      <c r="K671" s="85"/>
      <c r="L671" s="85"/>
      <c r="M671" s="85"/>
      <c r="N671" s="85"/>
      <c r="O671" s="85"/>
      <c r="P671" s="85"/>
      <c r="Q671" s="85"/>
      <c r="R671" s="85"/>
      <c r="S671" s="85"/>
      <c r="T671" s="85"/>
      <c r="U671" s="85"/>
      <c r="V671" s="85"/>
      <c r="W671" s="85"/>
      <c r="X671" s="85"/>
      <c r="Y671" s="85"/>
    </row>
    <row r="672" spans="1:25" ht="15.75" x14ac:dyDescent="0.25">
      <c r="A672" s="91"/>
      <c r="B672" s="85"/>
      <c r="C672" s="84"/>
      <c r="D672" s="84"/>
      <c r="E672" s="84"/>
      <c r="F672" s="86"/>
      <c r="G672" s="87"/>
      <c r="H672" s="240"/>
      <c r="I672" s="85"/>
      <c r="J672" s="85"/>
      <c r="K672" s="85"/>
      <c r="L672" s="85"/>
      <c r="M672" s="85"/>
      <c r="N672" s="85"/>
      <c r="O672" s="85"/>
      <c r="P672" s="85"/>
      <c r="Q672" s="85"/>
      <c r="R672" s="85"/>
      <c r="S672" s="85"/>
      <c r="T672" s="85"/>
      <c r="U672" s="85"/>
      <c r="V672" s="85"/>
      <c r="W672" s="85"/>
      <c r="X672" s="85"/>
      <c r="Y672" s="85"/>
    </row>
    <row r="673" spans="1:25" ht="15.75" x14ac:dyDescent="0.25">
      <c r="A673" s="91"/>
      <c r="B673" s="85"/>
      <c r="C673" s="84"/>
      <c r="D673" s="84"/>
      <c r="E673" s="84"/>
      <c r="F673" s="86"/>
      <c r="G673" s="87"/>
      <c r="H673" s="240"/>
      <c r="I673" s="85"/>
      <c r="J673" s="85"/>
      <c r="K673" s="85"/>
      <c r="L673" s="85"/>
      <c r="M673" s="85"/>
      <c r="N673" s="85"/>
      <c r="O673" s="85"/>
      <c r="P673" s="85"/>
      <c r="Q673" s="85"/>
      <c r="R673" s="85"/>
      <c r="S673" s="85"/>
      <c r="T673" s="85"/>
      <c r="U673" s="85"/>
      <c r="V673" s="85"/>
      <c r="W673" s="85"/>
      <c r="X673" s="85"/>
      <c r="Y673" s="85"/>
    </row>
    <row r="674" spans="1:25" ht="15.75" x14ac:dyDescent="0.25">
      <c r="A674" s="91"/>
      <c r="B674" s="85"/>
      <c r="C674" s="84"/>
      <c r="D674" s="84"/>
      <c r="E674" s="84"/>
      <c r="F674" s="86"/>
      <c r="G674" s="87"/>
      <c r="H674" s="240"/>
      <c r="I674" s="85"/>
      <c r="J674" s="85"/>
      <c r="K674" s="85"/>
      <c r="L674" s="85"/>
      <c r="M674" s="85"/>
      <c r="N674" s="85"/>
      <c r="O674" s="85"/>
      <c r="P674" s="85"/>
      <c r="Q674" s="85"/>
      <c r="R674" s="85"/>
      <c r="S674" s="85"/>
      <c r="T674" s="85"/>
      <c r="U674" s="85"/>
      <c r="V674" s="85"/>
      <c r="W674" s="85"/>
      <c r="X674" s="85"/>
      <c r="Y674" s="85"/>
    </row>
    <row r="675" spans="1:25" ht="15.75" x14ac:dyDescent="0.25">
      <c r="A675" s="91"/>
      <c r="B675" s="85"/>
      <c r="C675" s="84"/>
      <c r="D675" s="84"/>
      <c r="E675" s="84"/>
      <c r="F675" s="86"/>
      <c r="G675" s="87"/>
      <c r="H675" s="240"/>
      <c r="I675" s="85"/>
      <c r="J675" s="85"/>
      <c r="K675" s="85"/>
      <c r="L675" s="85"/>
      <c r="M675" s="85"/>
      <c r="N675" s="85"/>
      <c r="O675" s="85"/>
      <c r="P675" s="85"/>
      <c r="Q675" s="85"/>
      <c r="R675" s="85"/>
      <c r="S675" s="85"/>
      <c r="T675" s="85"/>
      <c r="U675" s="85"/>
      <c r="V675" s="85"/>
      <c r="W675" s="85"/>
      <c r="X675" s="85"/>
      <c r="Y675" s="85"/>
    </row>
    <row r="676" spans="1:25" ht="15.75" x14ac:dyDescent="0.25">
      <c r="A676" s="91"/>
      <c r="B676" s="85"/>
      <c r="C676" s="84"/>
      <c r="D676" s="84"/>
      <c r="E676" s="84"/>
      <c r="F676" s="86"/>
      <c r="G676" s="87"/>
      <c r="H676" s="240"/>
      <c r="I676" s="85"/>
      <c r="J676" s="85"/>
      <c r="K676" s="85"/>
      <c r="L676" s="85"/>
      <c r="M676" s="85"/>
      <c r="N676" s="85"/>
      <c r="O676" s="85"/>
      <c r="P676" s="85"/>
      <c r="Q676" s="85"/>
      <c r="R676" s="85"/>
      <c r="S676" s="85"/>
      <c r="T676" s="85"/>
      <c r="U676" s="85"/>
      <c r="V676" s="85"/>
      <c r="W676" s="85"/>
      <c r="X676" s="85"/>
      <c r="Y676" s="85"/>
    </row>
    <row r="677" spans="1:25" ht="15.75" x14ac:dyDescent="0.25">
      <c r="A677" s="91"/>
      <c r="B677" s="85"/>
      <c r="C677" s="84"/>
      <c r="D677" s="84"/>
      <c r="E677" s="84"/>
      <c r="F677" s="86"/>
      <c r="G677" s="87"/>
      <c r="H677" s="240"/>
      <c r="I677" s="85"/>
      <c r="J677" s="85"/>
      <c r="K677" s="85"/>
      <c r="L677" s="85"/>
      <c r="M677" s="85"/>
      <c r="N677" s="85"/>
      <c r="O677" s="85"/>
      <c r="P677" s="85"/>
      <c r="Q677" s="85"/>
      <c r="R677" s="85"/>
      <c r="S677" s="85"/>
      <c r="T677" s="85"/>
      <c r="U677" s="85"/>
      <c r="V677" s="85"/>
      <c r="W677" s="85"/>
      <c r="X677" s="85"/>
      <c r="Y677" s="85"/>
    </row>
    <row r="678" spans="1:25" ht="15.75" x14ac:dyDescent="0.25">
      <c r="A678" s="91"/>
      <c r="B678" s="85"/>
      <c r="C678" s="84"/>
      <c r="D678" s="84"/>
      <c r="E678" s="84"/>
      <c r="F678" s="86"/>
      <c r="G678" s="87"/>
      <c r="H678" s="240"/>
      <c r="I678" s="85"/>
      <c r="J678" s="85"/>
      <c r="K678" s="85"/>
      <c r="L678" s="85"/>
      <c r="M678" s="85"/>
      <c r="N678" s="85"/>
      <c r="O678" s="85"/>
      <c r="P678" s="85"/>
      <c r="Q678" s="85"/>
      <c r="R678" s="85"/>
      <c r="S678" s="85"/>
      <c r="T678" s="85"/>
      <c r="U678" s="85"/>
      <c r="V678" s="85"/>
      <c r="W678" s="85"/>
      <c r="X678" s="85"/>
      <c r="Y678" s="85"/>
    </row>
    <row r="679" spans="1:25" ht="15.75" x14ac:dyDescent="0.25">
      <c r="A679" s="91"/>
      <c r="B679" s="85"/>
      <c r="C679" s="84"/>
      <c r="D679" s="84"/>
      <c r="E679" s="84"/>
      <c r="F679" s="86"/>
      <c r="G679" s="87"/>
      <c r="H679" s="240"/>
      <c r="I679" s="85"/>
      <c r="J679" s="85"/>
      <c r="K679" s="85"/>
      <c r="L679" s="85"/>
      <c r="M679" s="85"/>
      <c r="N679" s="85"/>
      <c r="O679" s="85"/>
      <c r="P679" s="85"/>
      <c r="Q679" s="85"/>
      <c r="R679" s="85"/>
      <c r="S679" s="85"/>
      <c r="T679" s="85"/>
      <c r="U679" s="85"/>
      <c r="V679" s="85"/>
      <c r="W679" s="85"/>
      <c r="X679" s="85"/>
      <c r="Y679" s="85"/>
    </row>
    <row r="680" spans="1:25" ht="15.75" x14ac:dyDescent="0.25">
      <c r="A680" s="91"/>
      <c r="B680" s="85"/>
      <c r="C680" s="84"/>
      <c r="D680" s="84"/>
      <c r="E680" s="84"/>
      <c r="F680" s="86"/>
      <c r="G680" s="87"/>
      <c r="H680" s="240"/>
      <c r="I680" s="85"/>
      <c r="J680" s="85"/>
      <c r="K680" s="85"/>
      <c r="L680" s="85"/>
      <c r="M680" s="85"/>
      <c r="N680" s="85"/>
      <c r="O680" s="85"/>
      <c r="P680" s="85"/>
      <c r="Q680" s="85"/>
      <c r="R680" s="85"/>
      <c r="S680" s="85"/>
      <c r="T680" s="85"/>
      <c r="U680" s="85"/>
      <c r="V680" s="85"/>
      <c r="W680" s="85"/>
      <c r="X680" s="85"/>
      <c r="Y680" s="85"/>
    </row>
    <row r="681" spans="1:25" ht="15.75" x14ac:dyDescent="0.25">
      <c r="A681" s="91"/>
      <c r="B681" s="85"/>
      <c r="C681" s="84"/>
      <c r="D681" s="84"/>
      <c r="E681" s="84"/>
      <c r="F681" s="86"/>
      <c r="G681" s="87"/>
      <c r="H681" s="240"/>
      <c r="I681" s="85"/>
      <c r="J681" s="85"/>
      <c r="K681" s="85"/>
      <c r="L681" s="85"/>
      <c r="M681" s="85"/>
      <c r="N681" s="85"/>
      <c r="O681" s="85"/>
      <c r="P681" s="85"/>
      <c r="Q681" s="85"/>
      <c r="R681" s="85"/>
      <c r="S681" s="85"/>
      <c r="T681" s="85"/>
      <c r="U681" s="85"/>
      <c r="V681" s="85"/>
      <c r="W681" s="85"/>
      <c r="X681" s="85"/>
      <c r="Y681" s="85"/>
    </row>
    <row r="682" spans="1:25" ht="15.75" x14ac:dyDescent="0.25">
      <c r="A682" s="91"/>
      <c r="B682" s="85"/>
      <c r="C682" s="84"/>
      <c r="D682" s="84"/>
      <c r="E682" s="84"/>
      <c r="F682" s="86"/>
      <c r="G682" s="87"/>
      <c r="H682" s="240"/>
      <c r="I682" s="85"/>
      <c r="J682" s="85"/>
      <c r="K682" s="85"/>
      <c r="L682" s="85"/>
      <c r="M682" s="85"/>
      <c r="N682" s="85"/>
      <c r="O682" s="85"/>
      <c r="P682" s="85"/>
      <c r="Q682" s="85"/>
      <c r="R682" s="85"/>
      <c r="S682" s="85"/>
      <c r="T682" s="85"/>
      <c r="U682" s="85"/>
      <c r="V682" s="85"/>
      <c r="W682" s="85"/>
      <c r="X682" s="85"/>
      <c r="Y682" s="85"/>
    </row>
    <row r="683" spans="1:25" ht="15.75" x14ac:dyDescent="0.25">
      <c r="A683" s="91"/>
      <c r="B683" s="85"/>
      <c r="C683" s="84"/>
      <c r="D683" s="84"/>
      <c r="E683" s="84"/>
      <c r="F683" s="86"/>
      <c r="G683" s="87"/>
      <c r="H683" s="240"/>
      <c r="I683" s="85"/>
      <c r="J683" s="85"/>
      <c r="K683" s="85"/>
      <c r="L683" s="85"/>
      <c r="M683" s="85"/>
      <c r="N683" s="85"/>
      <c r="O683" s="85"/>
      <c r="P683" s="85"/>
      <c r="Q683" s="85"/>
      <c r="R683" s="85"/>
      <c r="S683" s="85"/>
      <c r="T683" s="85"/>
      <c r="U683" s="85"/>
      <c r="V683" s="85"/>
      <c r="W683" s="85"/>
      <c r="X683" s="85"/>
      <c r="Y683" s="85"/>
    </row>
    <row r="684" spans="1:25" ht="15.75" x14ac:dyDescent="0.25">
      <c r="A684" s="91"/>
      <c r="B684" s="85"/>
      <c r="C684" s="84"/>
      <c r="D684" s="84"/>
      <c r="E684" s="84"/>
      <c r="F684" s="86"/>
      <c r="G684" s="87"/>
      <c r="H684" s="240"/>
      <c r="I684" s="85"/>
      <c r="J684" s="85"/>
      <c r="K684" s="85"/>
      <c r="L684" s="85"/>
      <c r="M684" s="85"/>
      <c r="N684" s="85"/>
      <c r="O684" s="85"/>
      <c r="P684" s="85"/>
      <c r="Q684" s="85"/>
      <c r="R684" s="85"/>
      <c r="S684" s="85"/>
      <c r="T684" s="85"/>
      <c r="U684" s="85"/>
      <c r="V684" s="85"/>
      <c r="W684" s="85"/>
      <c r="X684" s="85"/>
      <c r="Y684" s="85"/>
    </row>
    <row r="685" spans="1:25" ht="15.75" x14ac:dyDescent="0.25">
      <c r="A685" s="91"/>
      <c r="B685" s="85"/>
      <c r="C685" s="84"/>
      <c r="D685" s="84"/>
      <c r="E685" s="84"/>
      <c r="F685" s="86"/>
      <c r="G685" s="87"/>
      <c r="H685" s="240"/>
      <c r="I685" s="85"/>
      <c r="J685" s="85"/>
      <c r="K685" s="85"/>
      <c r="L685" s="85"/>
      <c r="M685" s="85"/>
      <c r="N685" s="85"/>
      <c r="O685" s="85"/>
      <c r="P685" s="85"/>
      <c r="Q685" s="85"/>
      <c r="R685" s="85"/>
      <c r="S685" s="85"/>
      <c r="T685" s="85"/>
      <c r="U685" s="85"/>
      <c r="V685" s="85"/>
      <c r="W685" s="85"/>
      <c r="X685" s="85"/>
      <c r="Y685" s="85"/>
    </row>
    <row r="686" spans="1:25" ht="15.75" x14ac:dyDescent="0.25">
      <c r="A686" s="91"/>
      <c r="B686" s="85"/>
      <c r="C686" s="84"/>
      <c r="D686" s="84"/>
      <c r="E686" s="84"/>
      <c r="F686" s="86"/>
      <c r="G686" s="87"/>
      <c r="H686" s="240"/>
      <c r="I686" s="85"/>
      <c r="J686" s="85"/>
      <c r="K686" s="85"/>
      <c r="L686" s="85"/>
      <c r="M686" s="85"/>
      <c r="N686" s="85"/>
      <c r="O686" s="85"/>
      <c r="P686" s="85"/>
      <c r="Q686" s="85"/>
      <c r="R686" s="85"/>
      <c r="S686" s="85"/>
      <c r="T686" s="85"/>
      <c r="U686" s="85"/>
      <c r="V686" s="85"/>
      <c r="W686" s="85"/>
      <c r="X686" s="85"/>
      <c r="Y686" s="85"/>
    </row>
    <row r="687" spans="1:25" ht="15.75" x14ac:dyDescent="0.25">
      <c r="A687" s="91"/>
      <c r="B687" s="85"/>
      <c r="C687" s="84"/>
      <c r="D687" s="84"/>
      <c r="E687" s="84"/>
      <c r="F687" s="86"/>
      <c r="G687" s="87"/>
      <c r="H687" s="240"/>
      <c r="I687" s="85"/>
      <c r="J687" s="85"/>
      <c r="K687" s="85"/>
      <c r="L687" s="85"/>
      <c r="M687" s="85"/>
      <c r="N687" s="85"/>
      <c r="O687" s="85"/>
      <c r="P687" s="85"/>
      <c r="Q687" s="85"/>
      <c r="R687" s="85"/>
      <c r="S687" s="85"/>
      <c r="T687" s="85"/>
      <c r="U687" s="85"/>
      <c r="V687" s="85"/>
      <c r="W687" s="85"/>
      <c r="X687" s="85"/>
      <c r="Y687" s="85"/>
    </row>
    <row r="688" spans="1:25" ht="15.75" x14ac:dyDescent="0.25">
      <c r="A688" s="91"/>
      <c r="B688" s="85"/>
      <c r="C688" s="84"/>
      <c r="D688" s="84"/>
      <c r="E688" s="84"/>
      <c r="F688" s="86"/>
      <c r="G688" s="87"/>
      <c r="H688" s="240"/>
      <c r="I688" s="85"/>
      <c r="J688" s="85"/>
      <c r="K688" s="85"/>
      <c r="L688" s="85"/>
      <c r="M688" s="85"/>
      <c r="N688" s="85"/>
      <c r="O688" s="85"/>
      <c r="P688" s="85"/>
      <c r="Q688" s="85"/>
      <c r="R688" s="85"/>
      <c r="S688" s="85"/>
      <c r="T688" s="85"/>
      <c r="U688" s="85"/>
      <c r="V688" s="85"/>
      <c r="W688" s="85"/>
      <c r="X688" s="85"/>
      <c r="Y688" s="85"/>
    </row>
    <row r="689" spans="1:25" ht="15.75" x14ac:dyDescent="0.25">
      <c r="A689" s="91"/>
      <c r="B689" s="85"/>
      <c r="C689" s="84"/>
      <c r="D689" s="84"/>
      <c r="E689" s="84"/>
      <c r="F689" s="86"/>
      <c r="G689" s="87"/>
      <c r="H689" s="240"/>
      <c r="I689" s="85"/>
      <c r="J689" s="85"/>
      <c r="K689" s="85"/>
      <c r="L689" s="85"/>
      <c r="M689" s="85"/>
      <c r="N689" s="85"/>
      <c r="O689" s="85"/>
      <c r="P689" s="85"/>
      <c r="Q689" s="85"/>
      <c r="R689" s="85"/>
      <c r="S689" s="85"/>
      <c r="T689" s="85"/>
      <c r="U689" s="85"/>
      <c r="V689" s="85"/>
      <c r="W689" s="85"/>
      <c r="X689" s="85"/>
      <c r="Y689" s="85"/>
    </row>
    <row r="690" spans="1:25" ht="15.75" x14ac:dyDescent="0.25">
      <c r="A690" s="91"/>
      <c r="B690" s="85"/>
      <c r="C690" s="84"/>
      <c r="D690" s="84"/>
      <c r="E690" s="84"/>
      <c r="F690" s="86"/>
      <c r="G690" s="87"/>
      <c r="H690" s="240"/>
      <c r="I690" s="85"/>
      <c r="J690" s="85"/>
      <c r="K690" s="85"/>
      <c r="L690" s="85"/>
      <c r="M690" s="85"/>
      <c r="N690" s="85"/>
      <c r="O690" s="85"/>
      <c r="P690" s="85"/>
      <c r="Q690" s="85"/>
      <c r="R690" s="85"/>
      <c r="S690" s="85"/>
      <c r="T690" s="85"/>
      <c r="U690" s="85"/>
      <c r="V690" s="85"/>
      <c r="W690" s="85"/>
      <c r="X690" s="85"/>
      <c r="Y690" s="85"/>
    </row>
    <row r="691" spans="1:25" ht="15.75" x14ac:dyDescent="0.25">
      <c r="A691" s="91"/>
      <c r="B691" s="85"/>
      <c r="C691" s="84"/>
      <c r="D691" s="84"/>
      <c r="E691" s="84"/>
      <c r="F691" s="86"/>
      <c r="G691" s="87"/>
      <c r="H691" s="240"/>
      <c r="I691" s="85"/>
      <c r="J691" s="85"/>
      <c r="K691" s="85"/>
      <c r="L691" s="85"/>
      <c r="M691" s="85"/>
      <c r="N691" s="85"/>
      <c r="O691" s="85"/>
      <c r="P691" s="85"/>
      <c r="Q691" s="85"/>
      <c r="R691" s="85"/>
      <c r="S691" s="85"/>
      <c r="T691" s="85"/>
      <c r="U691" s="85"/>
      <c r="V691" s="85"/>
      <c r="W691" s="85"/>
      <c r="X691" s="85"/>
      <c r="Y691" s="85"/>
    </row>
    <row r="692" spans="1:25" ht="15.75" x14ac:dyDescent="0.25">
      <c r="A692" s="91"/>
      <c r="B692" s="85"/>
      <c r="C692" s="84"/>
      <c r="D692" s="84"/>
      <c r="E692" s="84"/>
      <c r="F692" s="86"/>
      <c r="G692" s="87"/>
      <c r="H692" s="240"/>
      <c r="I692" s="85"/>
      <c r="J692" s="85"/>
      <c r="K692" s="85"/>
      <c r="L692" s="85"/>
      <c r="M692" s="85"/>
      <c r="N692" s="85"/>
      <c r="O692" s="85"/>
      <c r="P692" s="85"/>
      <c r="Q692" s="85"/>
      <c r="R692" s="85"/>
      <c r="S692" s="85"/>
      <c r="T692" s="85"/>
      <c r="U692" s="85"/>
      <c r="V692" s="85"/>
      <c r="W692" s="85"/>
      <c r="X692" s="85"/>
      <c r="Y692" s="85"/>
    </row>
    <row r="693" spans="1:25" ht="15.75" x14ac:dyDescent="0.25">
      <c r="A693" s="91"/>
      <c r="B693" s="85"/>
      <c r="C693" s="84"/>
      <c r="D693" s="84"/>
      <c r="E693" s="84"/>
      <c r="F693" s="86"/>
      <c r="G693" s="87"/>
      <c r="H693" s="240"/>
      <c r="I693" s="85"/>
      <c r="J693" s="85"/>
      <c r="K693" s="85"/>
      <c r="L693" s="85"/>
      <c r="M693" s="85"/>
      <c r="N693" s="85"/>
      <c r="O693" s="85"/>
      <c r="P693" s="85"/>
      <c r="Q693" s="85"/>
      <c r="R693" s="85"/>
      <c r="S693" s="85"/>
      <c r="T693" s="85"/>
      <c r="U693" s="85"/>
      <c r="V693" s="85"/>
      <c r="W693" s="85"/>
      <c r="X693" s="85"/>
      <c r="Y693" s="85"/>
    </row>
    <row r="694" spans="1:25" ht="15.75" x14ac:dyDescent="0.25">
      <c r="A694" s="91"/>
      <c r="B694" s="85"/>
      <c r="C694" s="84"/>
      <c r="D694" s="84"/>
      <c r="E694" s="84"/>
      <c r="F694" s="86"/>
      <c r="G694" s="87"/>
      <c r="H694" s="240"/>
      <c r="I694" s="85"/>
      <c r="J694" s="85"/>
      <c r="K694" s="85"/>
      <c r="L694" s="85"/>
      <c r="M694" s="85"/>
      <c r="N694" s="85"/>
      <c r="O694" s="85"/>
      <c r="P694" s="85"/>
      <c r="Q694" s="85"/>
      <c r="R694" s="85"/>
      <c r="S694" s="85"/>
      <c r="T694" s="85"/>
      <c r="U694" s="85"/>
      <c r="V694" s="85"/>
      <c r="W694" s="85"/>
      <c r="X694" s="85"/>
      <c r="Y694" s="85"/>
    </row>
    <row r="695" spans="1:25" ht="15.75" x14ac:dyDescent="0.25">
      <c r="A695" s="91"/>
      <c r="B695" s="85"/>
      <c r="C695" s="84"/>
      <c r="D695" s="84"/>
      <c r="E695" s="84"/>
      <c r="F695" s="86"/>
      <c r="G695" s="87"/>
      <c r="H695" s="240"/>
      <c r="I695" s="85"/>
      <c r="J695" s="85"/>
      <c r="K695" s="85"/>
      <c r="L695" s="85"/>
      <c r="M695" s="85"/>
      <c r="N695" s="85"/>
      <c r="O695" s="85"/>
      <c r="P695" s="85"/>
      <c r="Q695" s="85"/>
      <c r="R695" s="85"/>
      <c r="S695" s="85"/>
      <c r="T695" s="85"/>
      <c r="U695" s="85"/>
      <c r="V695" s="85"/>
      <c r="W695" s="85"/>
      <c r="X695" s="85"/>
      <c r="Y695" s="85"/>
    </row>
    <row r="696" spans="1:25" ht="15.75" x14ac:dyDescent="0.25">
      <c r="A696" s="91"/>
      <c r="B696" s="85"/>
      <c r="C696" s="84"/>
      <c r="D696" s="84"/>
      <c r="E696" s="84"/>
      <c r="F696" s="86"/>
      <c r="G696" s="87"/>
      <c r="H696" s="240"/>
      <c r="I696" s="85"/>
      <c r="J696" s="85"/>
      <c r="K696" s="85"/>
      <c r="L696" s="85"/>
      <c r="M696" s="85"/>
      <c r="N696" s="85"/>
      <c r="O696" s="85"/>
      <c r="P696" s="85"/>
      <c r="Q696" s="85"/>
      <c r="R696" s="85"/>
      <c r="S696" s="85"/>
      <c r="T696" s="85"/>
      <c r="U696" s="85"/>
      <c r="V696" s="85"/>
      <c r="W696" s="85"/>
      <c r="X696" s="85"/>
      <c r="Y696" s="85"/>
    </row>
    <row r="697" spans="1:25" ht="15.75" x14ac:dyDescent="0.25">
      <c r="A697" s="91"/>
      <c r="B697" s="85"/>
      <c r="C697" s="84"/>
      <c r="D697" s="84"/>
      <c r="E697" s="84"/>
      <c r="F697" s="86"/>
      <c r="G697" s="87"/>
      <c r="H697" s="240"/>
      <c r="I697" s="85"/>
      <c r="J697" s="85"/>
      <c r="K697" s="85"/>
      <c r="L697" s="85"/>
      <c r="M697" s="85"/>
      <c r="N697" s="85"/>
      <c r="O697" s="85"/>
      <c r="P697" s="85"/>
      <c r="Q697" s="85"/>
      <c r="R697" s="85"/>
      <c r="S697" s="85"/>
      <c r="T697" s="85"/>
      <c r="U697" s="85"/>
      <c r="V697" s="85"/>
      <c r="W697" s="85"/>
      <c r="X697" s="85"/>
      <c r="Y697" s="85"/>
    </row>
    <row r="698" spans="1:25" ht="15.75" x14ac:dyDescent="0.25">
      <c r="A698" s="91"/>
      <c r="B698" s="85"/>
      <c r="C698" s="84"/>
      <c r="D698" s="84"/>
      <c r="E698" s="84"/>
      <c r="F698" s="86"/>
      <c r="G698" s="87"/>
      <c r="H698" s="240"/>
      <c r="I698" s="85"/>
      <c r="J698" s="85"/>
      <c r="K698" s="85"/>
      <c r="L698" s="85"/>
      <c r="M698" s="85"/>
      <c r="N698" s="85"/>
      <c r="O698" s="85"/>
      <c r="P698" s="85"/>
      <c r="Q698" s="85"/>
      <c r="R698" s="85"/>
      <c r="S698" s="85"/>
      <c r="T698" s="85"/>
      <c r="U698" s="85"/>
      <c r="V698" s="85"/>
      <c r="W698" s="85"/>
      <c r="X698" s="85"/>
      <c r="Y698" s="85"/>
    </row>
    <row r="699" spans="1:25" ht="15.75" x14ac:dyDescent="0.25">
      <c r="A699" s="91"/>
      <c r="B699" s="85"/>
      <c r="C699" s="84"/>
      <c r="D699" s="84"/>
      <c r="E699" s="84"/>
      <c r="F699" s="86"/>
      <c r="G699" s="87"/>
      <c r="H699" s="240"/>
      <c r="I699" s="85"/>
      <c r="J699" s="85"/>
      <c r="K699" s="85"/>
      <c r="L699" s="85"/>
      <c r="M699" s="85"/>
      <c r="N699" s="85"/>
      <c r="O699" s="85"/>
      <c r="P699" s="85"/>
      <c r="Q699" s="85"/>
      <c r="R699" s="85"/>
      <c r="S699" s="85"/>
      <c r="T699" s="85"/>
      <c r="U699" s="85"/>
      <c r="V699" s="85"/>
      <c r="W699" s="85"/>
      <c r="X699" s="85"/>
      <c r="Y699" s="85"/>
    </row>
    <row r="700" spans="1:25" ht="15.75" x14ac:dyDescent="0.25">
      <c r="A700" s="91"/>
      <c r="B700" s="85"/>
      <c r="C700" s="84"/>
      <c r="D700" s="84"/>
      <c r="E700" s="84"/>
      <c r="F700" s="86"/>
      <c r="G700" s="87"/>
      <c r="H700" s="240"/>
      <c r="I700" s="85"/>
      <c r="J700" s="85"/>
      <c r="K700" s="85"/>
      <c r="L700" s="85"/>
      <c r="M700" s="85"/>
      <c r="N700" s="85"/>
      <c r="O700" s="85"/>
      <c r="P700" s="85"/>
      <c r="Q700" s="85"/>
      <c r="R700" s="85"/>
      <c r="S700" s="85"/>
      <c r="T700" s="85"/>
      <c r="U700" s="85"/>
      <c r="V700" s="85"/>
      <c r="W700" s="85"/>
      <c r="X700" s="85"/>
      <c r="Y700" s="85"/>
    </row>
    <row r="701" spans="1:25" ht="15.75" x14ac:dyDescent="0.25">
      <c r="A701" s="91"/>
      <c r="B701" s="85"/>
      <c r="C701" s="84"/>
      <c r="D701" s="84"/>
      <c r="E701" s="84"/>
      <c r="F701" s="86"/>
      <c r="G701" s="87"/>
      <c r="H701" s="240"/>
      <c r="I701" s="85"/>
      <c r="J701" s="85"/>
      <c r="K701" s="85"/>
      <c r="L701" s="85"/>
      <c r="M701" s="85"/>
      <c r="N701" s="85"/>
      <c r="O701" s="85"/>
      <c r="P701" s="85"/>
      <c r="Q701" s="85"/>
      <c r="R701" s="85"/>
      <c r="S701" s="85"/>
      <c r="T701" s="85"/>
      <c r="U701" s="85"/>
      <c r="V701" s="85"/>
      <c r="W701" s="85"/>
      <c r="X701" s="85"/>
      <c r="Y701" s="85"/>
    </row>
    <row r="702" spans="1:25" ht="15.75" x14ac:dyDescent="0.25">
      <c r="A702" s="91"/>
      <c r="B702" s="85"/>
      <c r="C702" s="84"/>
      <c r="D702" s="84"/>
      <c r="E702" s="84"/>
      <c r="F702" s="86"/>
      <c r="G702" s="87"/>
      <c r="H702" s="240"/>
      <c r="I702" s="85"/>
      <c r="J702" s="85"/>
      <c r="K702" s="85"/>
      <c r="L702" s="85"/>
      <c r="M702" s="85"/>
      <c r="N702" s="85"/>
      <c r="O702" s="85"/>
      <c r="P702" s="85"/>
      <c r="Q702" s="85"/>
      <c r="R702" s="85"/>
      <c r="S702" s="85"/>
      <c r="T702" s="85"/>
      <c r="U702" s="85"/>
      <c r="V702" s="85"/>
      <c r="W702" s="85"/>
      <c r="X702" s="85"/>
      <c r="Y702" s="85"/>
    </row>
    <row r="703" spans="1:25" ht="15.75" x14ac:dyDescent="0.25">
      <c r="A703" s="91"/>
      <c r="B703" s="85"/>
      <c r="C703" s="84"/>
      <c r="D703" s="84"/>
      <c r="E703" s="84"/>
      <c r="F703" s="86"/>
      <c r="G703" s="87"/>
      <c r="H703" s="240"/>
      <c r="I703" s="85"/>
      <c r="J703" s="85"/>
      <c r="K703" s="85"/>
      <c r="L703" s="85"/>
      <c r="M703" s="85"/>
      <c r="N703" s="85"/>
      <c r="O703" s="85"/>
      <c r="P703" s="85"/>
      <c r="Q703" s="85"/>
      <c r="R703" s="85"/>
      <c r="S703" s="85"/>
      <c r="T703" s="85"/>
      <c r="U703" s="85"/>
      <c r="V703" s="85"/>
      <c r="W703" s="85"/>
      <c r="X703" s="85"/>
      <c r="Y703" s="85"/>
    </row>
    <row r="704" spans="1:25" ht="15.75" x14ac:dyDescent="0.25">
      <c r="A704" s="91"/>
      <c r="B704" s="85"/>
      <c r="C704" s="84"/>
      <c r="D704" s="84"/>
      <c r="E704" s="84"/>
      <c r="F704" s="86"/>
      <c r="G704" s="87"/>
      <c r="H704" s="240"/>
      <c r="I704" s="85"/>
      <c r="J704" s="85"/>
      <c r="K704" s="85"/>
      <c r="L704" s="85"/>
      <c r="M704" s="85"/>
      <c r="N704" s="85"/>
      <c r="O704" s="85"/>
      <c r="P704" s="85"/>
      <c r="Q704" s="85"/>
      <c r="R704" s="85"/>
      <c r="S704" s="85"/>
      <c r="T704" s="85"/>
      <c r="U704" s="85"/>
      <c r="V704" s="85"/>
      <c r="W704" s="85"/>
      <c r="X704" s="85"/>
      <c r="Y704" s="85"/>
    </row>
    <row r="705" spans="1:25" ht="15.75" x14ac:dyDescent="0.25">
      <c r="A705" s="91"/>
      <c r="B705" s="85"/>
      <c r="C705" s="84"/>
      <c r="D705" s="84"/>
      <c r="E705" s="84"/>
      <c r="F705" s="86"/>
      <c r="G705" s="87"/>
      <c r="H705" s="240"/>
      <c r="I705" s="85"/>
      <c r="J705" s="85"/>
      <c r="K705" s="85"/>
      <c r="L705" s="85"/>
      <c r="M705" s="85"/>
      <c r="N705" s="85"/>
      <c r="O705" s="85"/>
      <c r="P705" s="85"/>
      <c r="Q705" s="85"/>
      <c r="R705" s="85"/>
      <c r="S705" s="85"/>
      <c r="T705" s="85"/>
      <c r="U705" s="85"/>
      <c r="V705" s="85"/>
      <c r="W705" s="85"/>
      <c r="X705" s="85"/>
      <c r="Y705" s="85"/>
    </row>
    <row r="706" spans="1:25" ht="15.75" x14ac:dyDescent="0.25">
      <c r="A706" s="91"/>
      <c r="B706" s="85"/>
      <c r="C706" s="84"/>
      <c r="D706" s="84"/>
      <c r="E706" s="84"/>
      <c r="F706" s="86"/>
      <c r="G706" s="87"/>
      <c r="H706" s="240"/>
      <c r="I706" s="85"/>
      <c r="J706" s="85"/>
      <c r="K706" s="85"/>
      <c r="L706" s="85"/>
      <c r="M706" s="85"/>
      <c r="N706" s="85"/>
      <c r="O706" s="85"/>
      <c r="P706" s="85"/>
      <c r="Q706" s="85"/>
      <c r="R706" s="85"/>
      <c r="S706" s="85"/>
      <c r="T706" s="85"/>
      <c r="U706" s="85"/>
      <c r="V706" s="85"/>
      <c r="W706" s="85"/>
      <c r="X706" s="85"/>
      <c r="Y706" s="85"/>
    </row>
    <row r="707" spans="1:25" ht="15.75" x14ac:dyDescent="0.25">
      <c r="A707" s="91"/>
      <c r="B707" s="85"/>
      <c r="C707" s="84"/>
      <c r="D707" s="84"/>
      <c r="E707" s="84"/>
      <c r="F707" s="86"/>
      <c r="G707" s="87"/>
      <c r="H707" s="240"/>
      <c r="I707" s="85"/>
      <c r="J707" s="85"/>
      <c r="K707" s="85"/>
      <c r="L707" s="85"/>
      <c r="M707" s="85"/>
      <c r="N707" s="85"/>
      <c r="O707" s="85"/>
      <c r="P707" s="85"/>
      <c r="Q707" s="85"/>
      <c r="R707" s="85"/>
      <c r="S707" s="85"/>
      <c r="T707" s="85"/>
      <c r="U707" s="85"/>
      <c r="V707" s="85"/>
      <c r="W707" s="85"/>
      <c r="X707" s="85"/>
      <c r="Y707" s="85"/>
    </row>
    <row r="708" spans="1:25" ht="15.75" x14ac:dyDescent="0.25">
      <c r="A708" s="91"/>
      <c r="B708" s="85"/>
      <c r="C708" s="84"/>
      <c r="D708" s="84"/>
      <c r="E708" s="84"/>
      <c r="F708" s="86"/>
      <c r="G708" s="87"/>
      <c r="H708" s="240"/>
      <c r="I708" s="85"/>
      <c r="J708" s="85"/>
      <c r="K708" s="85"/>
      <c r="L708" s="85"/>
      <c r="M708" s="85"/>
      <c r="N708" s="85"/>
      <c r="O708" s="85"/>
      <c r="P708" s="85"/>
      <c r="Q708" s="85"/>
      <c r="R708" s="85"/>
      <c r="S708" s="85"/>
      <c r="T708" s="85"/>
      <c r="U708" s="85"/>
      <c r="V708" s="85"/>
      <c r="W708" s="85"/>
      <c r="X708" s="85"/>
      <c r="Y708" s="85"/>
    </row>
    <row r="709" spans="1:25" ht="15.75" x14ac:dyDescent="0.25">
      <c r="A709" s="91"/>
      <c r="B709" s="85"/>
      <c r="C709" s="84"/>
      <c r="D709" s="84"/>
      <c r="E709" s="84"/>
      <c r="F709" s="86"/>
      <c r="G709" s="87"/>
      <c r="H709" s="240"/>
      <c r="I709" s="85"/>
      <c r="J709" s="85"/>
      <c r="K709" s="85"/>
      <c r="L709" s="85"/>
      <c r="M709" s="85"/>
      <c r="N709" s="85"/>
      <c r="O709" s="85"/>
      <c r="P709" s="85"/>
      <c r="Q709" s="85"/>
      <c r="R709" s="85"/>
      <c r="S709" s="85"/>
      <c r="T709" s="85"/>
      <c r="U709" s="85"/>
      <c r="V709" s="85"/>
      <c r="W709" s="85"/>
      <c r="X709" s="85"/>
      <c r="Y709" s="85"/>
    </row>
    <row r="710" spans="1:25" ht="15.75" x14ac:dyDescent="0.25">
      <c r="A710" s="91"/>
      <c r="B710" s="85"/>
      <c r="C710" s="84"/>
      <c r="D710" s="84"/>
      <c r="E710" s="84"/>
      <c r="F710" s="86"/>
      <c r="G710" s="87"/>
      <c r="H710" s="240"/>
      <c r="I710" s="85"/>
      <c r="J710" s="85"/>
      <c r="K710" s="85"/>
      <c r="L710" s="85"/>
      <c r="M710" s="85"/>
      <c r="N710" s="85"/>
      <c r="O710" s="85"/>
      <c r="P710" s="85"/>
      <c r="Q710" s="85"/>
      <c r="R710" s="85"/>
      <c r="S710" s="85"/>
      <c r="T710" s="85"/>
      <c r="U710" s="85"/>
      <c r="V710" s="85"/>
      <c r="W710" s="85"/>
      <c r="X710" s="85"/>
      <c r="Y710" s="85"/>
    </row>
    <row r="711" spans="1:25" ht="15.75" x14ac:dyDescent="0.25">
      <c r="A711" s="91"/>
      <c r="B711" s="85"/>
      <c r="C711" s="84"/>
      <c r="D711" s="84"/>
      <c r="E711" s="84"/>
      <c r="F711" s="86"/>
      <c r="G711" s="87"/>
      <c r="H711" s="240"/>
      <c r="I711" s="85"/>
      <c r="J711" s="85"/>
      <c r="K711" s="85"/>
      <c r="L711" s="85"/>
      <c r="M711" s="85"/>
      <c r="N711" s="85"/>
      <c r="O711" s="85"/>
      <c r="P711" s="85"/>
      <c r="Q711" s="85"/>
      <c r="R711" s="85"/>
      <c r="S711" s="85"/>
      <c r="T711" s="85"/>
      <c r="U711" s="85"/>
      <c r="V711" s="85"/>
      <c r="W711" s="85"/>
      <c r="X711" s="85"/>
      <c r="Y711" s="85"/>
    </row>
    <row r="712" spans="1:25" ht="15.75" x14ac:dyDescent="0.25">
      <c r="A712" s="91"/>
      <c r="B712" s="85"/>
      <c r="C712" s="84"/>
      <c r="D712" s="84"/>
      <c r="E712" s="84"/>
      <c r="F712" s="86"/>
      <c r="G712" s="87"/>
      <c r="H712" s="240"/>
      <c r="I712" s="85"/>
      <c r="J712" s="85"/>
      <c r="K712" s="85"/>
      <c r="L712" s="85"/>
      <c r="M712" s="85"/>
      <c r="N712" s="85"/>
      <c r="O712" s="85"/>
      <c r="P712" s="85"/>
      <c r="Q712" s="85"/>
      <c r="R712" s="85"/>
      <c r="S712" s="85"/>
      <c r="T712" s="85"/>
      <c r="U712" s="85"/>
      <c r="V712" s="85"/>
      <c r="W712" s="85"/>
      <c r="X712" s="85"/>
      <c r="Y712" s="85"/>
    </row>
    <row r="713" spans="1:25" ht="15.75" x14ac:dyDescent="0.25">
      <c r="A713" s="91"/>
      <c r="B713" s="85"/>
      <c r="C713" s="84"/>
      <c r="D713" s="84"/>
      <c r="E713" s="84"/>
      <c r="F713" s="86"/>
      <c r="G713" s="87"/>
      <c r="H713" s="240"/>
      <c r="I713" s="85"/>
      <c r="J713" s="85"/>
      <c r="K713" s="85"/>
      <c r="L713" s="85"/>
      <c r="M713" s="85"/>
      <c r="N713" s="85"/>
      <c r="O713" s="85"/>
      <c r="P713" s="85"/>
      <c r="Q713" s="85"/>
      <c r="R713" s="85"/>
      <c r="S713" s="85"/>
      <c r="T713" s="85"/>
      <c r="U713" s="85"/>
      <c r="V713" s="85"/>
      <c r="W713" s="85"/>
      <c r="X713" s="85"/>
      <c r="Y713" s="85"/>
    </row>
    <row r="714" spans="1:25" ht="15.75" x14ac:dyDescent="0.25">
      <c r="A714" s="91"/>
      <c r="B714" s="85"/>
      <c r="C714" s="84"/>
      <c r="D714" s="84"/>
      <c r="E714" s="84"/>
      <c r="F714" s="86"/>
      <c r="G714" s="87"/>
      <c r="H714" s="240"/>
      <c r="I714" s="85"/>
      <c r="J714" s="85"/>
      <c r="K714" s="85"/>
      <c r="L714" s="85"/>
      <c r="M714" s="85"/>
      <c r="N714" s="85"/>
      <c r="O714" s="85"/>
      <c r="P714" s="85"/>
      <c r="Q714" s="85"/>
      <c r="R714" s="85"/>
      <c r="S714" s="85"/>
      <c r="T714" s="85"/>
      <c r="U714" s="85"/>
      <c r="V714" s="85"/>
      <c r="W714" s="85"/>
      <c r="X714" s="85"/>
      <c r="Y714" s="85"/>
    </row>
    <row r="715" spans="1:25" ht="15.75" x14ac:dyDescent="0.25">
      <c r="A715" s="91"/>
      <c r="B715" s="85"/>
      <c r="C715" s="84"/>
      <c r="D715" s="84"/>
      <c r="E715" s="84"/>
      <c r="F715" s="86"/>
      <c r="G715" s="87"/>
      <c r="H715" s="240"/>
      <c r="I715" s="85"/>
      <c r="J715" s="85"/>
      <c r="K715" s="85"/>
      <c r="L715" s="85"/>
      <c r="M715" s="85"/>
      <c r="N715" s="85"/>
      <c r="O715" s="85"/>
      <c r="P715" s="85"/>
      <c r="Q715" s="85"/>
      <c r="R715" s="85"/>
      <c r="S715" s="85"/>
      <c r="T715" s="85"/>
      <c r="U715" s="85"/>
      <c r="V715" s="85"/>
      <c r="W715" s="85"/>
      <c r="X715" s="85"/>
      <c r="Y715" s="85"/>
    </row>
    <row r="716" spans="1:25" ht="15.75" x14ac:dyDescent="0.25">
      <c r="A716" s="91"/>
      <c r="B716" s="85"/>
      <c r="C716" s="84"/>
      <c r="D716" s="84"/>
      <c r="E716" s="84"/>
      <c r="F716" s="86"/>
      <c r="G716" s="87"/>
      <c r="H716" s="240"/>
      <c r="I716" s="85"/>
      <c r="J716" s="85"/>
      <c r="K716" s="85"/>
      <c r="L716" s="85"/>
      <c r="M716" s="85"/>
      <c r="N716" s="85"/>
      <c r="O716" s="85"/>
      <c r="P716" s="85"/>
      <c r="Q716" s="85"/>
      <c r="R716" s="85"/>
      <c r="S716" s="85"/>
      <c r="T716" s="85"/>
      <c r="U716" s="85"/>
      <c r="V716" s="85"/>
      <c r="W716" s="85"/>
      <c r="X716" s="85"/>
      <c r="Y716" s="85"/>
    </row>
    <row r="717" spans="1:25" ht="15.75" x14ac:dyDescent="0.25">
      <c r="A717" s="91"/>
      <c r="B717" s="85"/>
      <c r="C717" s="84"/>
      <c r="D717" s="84"/>
      <c r="E717" s="84"/>
      <c r="F717" s="86"/>
      <c r="G717" s="87"/>
      <c r="H717" s="240"/>
      <c r="I717" s="85"/>
      <c r="J717" s="85"/>
      <c r="K717" s="85"/>
      <c r="L717" s="85"/>
      <c r="M717" s="85"/>
      <c r="N717" s="85"/>
      <c r="O717" s="85"/>
      <c r="P717" s="85"/>
      <c r="Q717" s="85"/>
      <c r="R717" s="85"/>
      <c r="S717" s="85"/>
      <c r="T717" s="85"/>
      <c r="U717" s="85"/>
      <c r="V717" s="85"/>
      <c r="W717" s="85"/>
      <c r="X717" s="85"/>
      <c r="Y717" s="85"/>
    </row>
    <row r="718" spans="1:25" ht="15.75" x14ac:dyDescent="0.25">
      <c r="A718" s="91"/>
      <c r="B718" s="85"/>
      <c r="C718" s="84"/>
      <c r="D718" s="84"/>
      <c r="E718" s="84"/>
      <c r="F718" s="86"/>
      <c r="G718" s="87"/>
      <c r="H718" s="240"/>
      <c r="I718" s="85"/>
      <c r="J718" s="85"/>
      <c r="K718" s="85"/>
      <c r="L718" s="85"/>
      <c r="M718" s="85"/>
      <c r="N718" s="85"/>
      <c r="O718" s="85"/>
      <c r="P718" s="85"/>
      <c r="Q718" s="85"/>
      <c r="R718" s="85"/>
      <c r="S718" s="85"/>
      <c r="T718" s="85"/>
      <c r="U718" s="85"/>
      <c r="V718" s="85"/>
      <c r="W718" s="85"/>
      <c r="X718" s="85"/>
      <c r="Y718" s="85"/>
    </row>
    <row r="719" spans="1:25" ht="15.75" x14ac:dyDescent="0.25">
      <c r="A719" s="91"/>
      <c r="B719" s="85"/>
      <c r="C719" s="84"/>
      <c r="D719" s="84"/>
      <c r="E719" s="84"/>
      <c r="F719" s="86"/>
      <c r="G719" s="87"/>
      <c r="H719" s="240"/>
      <c r="I719" s="85"/>
      <c r="J719" s="85"/>
      <c r="K719" s="85"/>
      <c r="L719" s="85"/>
      <c r="M719" s="85"/>
      <c r="N719" s="85"/>
      <c r="O719" s="85"/>
      <c r="P719" s="85"/>
      <c r="Q719" s="85"/>
      <c r="R719" s="85"/>
      <c r="S719" s="85"/>
      <c r="T719" s="85"/>
      <c r="U719" s="85"/>
      <c r="V719" s="85"/>
      <c r="W719" s="85"/>
      <c r="X719" s="85"/>
      <c r="Y719" s="85"/>
    </row>
    <row r="720" spans="1:25" ht="15.75" x14ac:dyDescent="0.25">
      <c r="A720" s="91"/>
      <c r="B720" s="85"/>
      <c r="C720" s="84"/>
      <c r="D720" s="84"/>
      <c r="E720" s="84"/>
      <c r="F720" s="86"/>
      <c r="G720" s="87"/>
      <c r="H720" s="240"/>
      <c r="I720" s="85"/>
      <c r="J720" s="85"/>
      <c r="K720" s="85"/>
      <c r="L720" s="85"/>
      <c r="M720" s="85"/>
      <c r="N720" s="85"/>
      <c r="O720" s="85"/>
      <c r="P720" s="85"/>
      <c r="Q720" s="85"/>
      <c r="R720" s="85"/>
      <c r="S720" s="85"/>
      <c r="T720" s="85"/>
      <c r="U720" s="85"/>
      <c r="V720" s="85"/>
      <c r="W720" s="85"/>
      <c r="X720" s="85"/>
      <c r="Y720" s="85"/>
    </row>
    <row r="721" spans="1:25" ht="15.75" x14ac:dyDescent="0.25">
      <c r="A721" s="91"/>
      <c r="B721" s="85"/>
      <c r="C721" s="84"/>
      <c r="D721" s="84"/>
      <c r="E721" s="84"/>
      <c r="F721" s="86"/>
      <c r="G721" s="87"/>
      <c r="H721" s="240"/>
      <c r="I721" s="85"/>
      <c r="J721" s="85"/>
      <c r="K721" s="85"/>
      <c r="L721" s="85"/>
      <c r="M721" s="85"/>
      <c r="N721" s="85"/>
      <c r="O721" s="85"/>
      <c r="P721" s="85"/>
      <c r="Q721" s="85"/>
      <c r="R721" s="85"/>
      <c r="S721" s="85"/>
      <c r="T721" s="85"/>
      <c r="U721" s="85"/>
      <c r="V721" s="85"/>
      <c r="W721" s="85"/>
      <c r="X721" s="85"/>
      <c r="Y721" s="85"/>
    </row>
    <row r="722" spans="1:25" ht="15.75" x14ac:dyDescent="0.25">
      <c r="A722" s="91"/>
      <c r="B722" s="85"/>
      <c r="C722" s="84"/>
      <c r="D722" s="84"/>
      <c r="E722" s="84"/>
      <c r="F722" s="86"/>
      <c r="G722" s="87"/>
      <c r="H722" s="240"/>
      <c r="I722" s="85"/>
      <c r="J722" s="85"/>
      <c r="K722" s="85"/>
      <c r="L722" s="85"/>
      <c r="M722" s="85"/>
      <c r="N722" s="85"/>
      <c r="O722" s="85"/>
      <c r="P722" s="85"/>
      <c r="Q722" s="85"/>
      <c r="R722" s="85"/>
      <c r="S722" s="85"/>
      <c r="T722" s="85"/>
      <c r="U722" s="85"/>
      <c r="V722" s="85"/>
      <c r="W722" s="85"/>
      <c r="X722" s="85"/>
      <c r="Y722" s="85"/>
    </row>
    <row r="723" spans="1:25" ht="15.75" x14ac:dyDescent="0.25">
      <c r="A723" s="91"/>
      <c r="B723" s="85"/>
      <c r="C723" s="84"/>
      <c r="D723" s="84"/>
      <c r="E723" s="84"/>
      <c r="F723" s="86"/>
      <c r="G723" s="87"/>
      <c r="H723" s="240"/>
      <c r="I723" s="85"/>
      <c r="J723" s="85"/>
      <c r="K723" s="85"/>
      <c r="L723" s="85"/>
      <c r="M723" s="85"/>
      <c r="N723" s="85"/>
      <c r="O723" s="85"/>
      <c r="P723" s="85"/>
      <c r="Q723" s="85"/>
      <c r="R723" s="85"/>
      <c r="S723" s="85"/>
      <c r="T723" s="85"/>
      <c r="U723" s="85"/>
      <c r="V723" s="85"/>
      <c r="W723" s="85"/>
      <c r="X723" s="85"/>
      <c r="Y723" s="85"/>
    </row>
    <row r="724" spans="1:25" ht="15.75" x14ac:dyDescent="0.25">
      <c r="A724" s="91"/>
      <c r="B724" s="85"/>
      <c r="C724" s="84"/>
      <c r="D724" s="84"/>
      <c r="E724" s="84"/>
      <c r="F724" s="86"/>
      <c r="G724" s="87"/>
      <c r="H724" s="240"/>
      <c r="I724" s="85"/>
      <c r="J724" s="85"/>
      <c r="K724" s="85"/>
      <c r="L724" s="85"/>
      <c r="M724" s="85"/>
      <c r="N724" s="85"/>
      <c r="O724" s="85"/>
      <c r="P724" s="85"/>
      <c r="Q724" s="85"/>
      <c r="R724" s="85"/>
      <c r="S724" s="85"/>
      <c r="T724" s="85"/>
      <c r="U724" s="85"/>
      <c r="V724" s="85"/>
      <c r="W724" s="85"/>
      <c r="X724" s="85"/>
      <c r="Y724" s="85"/>
    </row>
    <row r="725" spans="1:25" ht="15.75" x14ac:dyDescent="0.25">
      <c r="A725" s="91"/>
      <c r="B725" s="85"/>
      <c r="C725" s="84"/>
      <c r="D725" s="84"/>
      <c r="E725" s="84"/>
      <c r="F725" s="86"/>
      <c r="G725" s="87"/>
      <c r="H725" s="240"/>
      <c r="I725" s="85"/>
      <c r="J725" s="85"/>
      <c r="K725" s="85"/>
      <c r="L725" s="85"/>
      <c r="M725" s="85"/>
      <c r="N725" s="85"/>
      <c r="O725" s="85"/>
      <c r="P725" s="85"/>
      <c r="Q725" s="85"/>
      <c r="R725" s="85"/>
      <c r="S725" s="85"/>
      <c r="T725" s="85"/>
      <c r="U725" s="85"/>
      <c r="V725" s="85"/>
      <c r="W725" s="85"/>
      <c r="X725" s="85"/>
      <c r="Y725" s="85"/>
    </row>
    <row r="726" spans="1:25" ht="15.75" x14ac:dyDescent="0.25">
      <c r="A726" s="91"/>
      <c r="B726" s="85"/>
      <c r="C726" s="84"/>
      <c r="D726" s="84"/>
      <c r="E726" s="84"/>
      <c r="F726" s="86"/>
      <c r="G726" s="87"/>
      <c r="H726" s="240"/>
      <c r="I726" s="85"/>
      <c r="J726" s="85"/>
      <c r="K726" s="85"/>
      <c r="L726" s="85"/>
      <c r="M726" s="85"/>
      <c r="N726" s="85"/>
      <c r="O726" s="85"/>
      <c r="P726" s="85"/>
      <c r="Q726" s="85"/>
      <c r="R726" s="85"/>
      <c r="S726" s="85"/>
      <c r="T726" s="85"/>
      <c r="U726" s="85"/>
      <c r="V726" s="85"/>
      <c r="W726" s="85"/>
      <c r="X726" s="85"/>
      <c r="Y726" s="85"/>
    </row>
    <row r="727" spans="1:25" ht="15.75" x14ac:dyDescent="0.25">
      <c r="A727" s="91"/>
      <c r="B727" s="85"/>
      <c r="C727" s="84"/>
      <c r="D727" s="84"/>
      <c r="E727" s="84"/>
      <c r="F727" s="86"/>
      <c r="G727" s="87"/>
      <c r="H727" s="240"/>
      <c r="I727" s="85"/>
      <c r="J727" s="85"/>
      <c r="K727" s="85"/>
      <c r="L727" s="85"/>
      <c r="M727" s="85"/>
      <c r="N727" s="85"/>
      <c r="O727" s="85"/>
      <c r="P727" s="85"/>
      <c r="Q727" s="85"/>
      <c r="R727" s="85"/>
      <c r="S727" s="85"/>
      <c r="T727" s="85"/>
      <c r="U727" s="85"/>
      <c r="V727" s="85"/>
      <c r="W727" s="85"/>
      <c r="X727" s="85"/>
      <c r="Y727" s="85"/>
    </row>
    <row r="728" spans="1:25" ht="15.75" x14ac:dyDescent="0.25">
      <c r="A728" s="91"/>
      <c r="B728" s="85"/>
      <c r="C728" s="84"/>
      <c r="D728" s="84"/>
      <c r="E728" s="84"/>
      <c r="F728" s="86"/>
      <c r="G728" s="87"/>
      <c r="H728" s="240"/>
      <c r="I728" s="85"/>
      <c r="J728" s="85"/>
      <c r="K728" s="85"/>
      <c r="L728" s="85"/>
      <c r="M728" s="85"/>
      <c r="N728" s="85"/>
      <c r="O728" s="85"/>
      <c r="P728" s="85"/>
      <c r="Q728" s="85"/>
      <c r="R728" s="85"/>
      <c r="S728" s="85"/>
      <c r="T728" s="85"/>
      <c r="U728" s="85"/>
      <c r="V728" s="85"/>
      <c r="W728" s="85"/>
      <c r="X728" s="85"/>
      <c r="Y728" s="85"/>
    </row>
    <row r="729" spans="1:25" ht="15.75" x14ac:dyDescent="0.25">
      <c r="A729" s="91"/>
      <c r="B729" s="85"/>
      <c r="C729" s="84"/>
      <c r="D729" s="84"/>
      <c r="E729" s="84"/>
      <c r="F729" s="86"/>
      <c r="G729" s="87"/>
      <c r="H729" s="240"/>
      <c r="I729" s="85"/>
      <c r="J729" s="85"/>
      <c r="K729" s="85"/>
      <c r="L729" s="85"/>
      <c r="M729" s="85"/>
      <c r="N729" s="85"/>
      <c r="O729" s="85"/>
      <c r="P729" s="85"/>
      <c r="Q729" s="85"/>
      <c r="R729" s="85"/>
      <c r="S729" s="85"/>
      <c r="T729" s="85"/>
      <c r="U729" s="85"/>
      <c r="V729" s="85"/>
      <c r="W729" s="85"/>
      <c r="X729" s="85"/>
      <c r="Y729" s="85"/>
    </row>
    <row r="730" spans="1:25" ht="15.75" x14ac:dyDescent="0.25">
      <c r="A730" s="91"/>
      <c r="B730" s="85"/>
      <c r="C730" s="84"/>
      <c r="D730" s="84"/>
      <c r="E730" s="84"/>
      <c r="F730" s="86"/>
      <c r="G730" s="87"/>
      <c r="H730" s="240"/>
      <c r="I730" s="85"/>
      <c r="J730" s="85"/>
      <c r="K730" s="85"/>
      <c r="L730" s="85"/>
      <c r="M730" s="85"/>
      <c r="N730" s="85"/>
      <c r="O730" s="85"/>
      <c r="P730" s="85"/>
      <c r="Q730" s="85"/>
      <c r="R730" s="85"/>
      <c r="S730" s="85"/>
      <c r="T730" s="85"/>
      <c r="U730" s="85"/>
      <c r="V730" s="85"/>
      <c r="W730" s="85"/>
      <c r="X730" s="85"/>
      <c r="Y730" s="85"/>
    </row>
    <row r="731" spans="1:25" ht="15.75" x14ac:dyDescent="0.25">
      <c r="A731" s="91"/>
      <c r="B731" s="85"/>
      <c r="C731" s="84"/>
      <c r="D731" s="84"/>
      <c r="E731" s="84"/>
      <c r="F731" s="86"/>
      <c r="G731" s="87"/>
      <c r="H731" s="240"/>
      <c r="I731" s="85"/>
      <c r="J731" s="85"/>
      <c r="K731" s="85"/>
      <c r="L731" s="85"/>
      <c r="M731" s="85"/>
      <c r="N731" s="85"/>
      <c r="O731" s="85"/>
      <c r="P731" s="85"/>
      <c r="Q731" s="85"/>
      <c r="R731" s="85"/>
      <c r="S731" s="85"/>
      <c r="T731" s="85"/>
      <c r="U731" s="85"/>
      <c r="V731" s="85"/>
      <c r="W731" s="85"/>
      <c r="X731" s="85"/>
      <c r="Y731" s="85"/>
    </row>
    <row r="732" spans="1:25" ht="15.75" x14ac:dyDescent="0.25">
      <c r="A732" s="91"/>
      <c r="B732" s="85"/>
      <c r="C732" s="84"/>
      <c r="D732" s="84"/>
      <c r="E732" s="84"/>
      <c r="F732" s="86"/>
      <c r="G732" s="87"/>
      <c r="H732" s="240"/>
      <c r="I732" s="85"/>
      <c r="J732" s="85"/>
      <c r="K732" s="85"/>
      <c r="L732" s="85"/>
      <c r="M732" s="85"/>
      <c r="N732" s="85"/>
      <c r="O732" s="85"/>
      <c r="P732" s="85"/>
      <c r="Q732" s="85"/>
      <c r="R732" s="85"/>
      <c r="S732" s="85"/>
      <c r="T732" s="85"/>
      <c r="U732" s="85"/>
      <c r="V732" s="85"/>
      <c r="W732" s="85"/>
      <c r="X732" s="85"/>
      <c r="Y732" s="85"/>
    </row>
    <row r="733" spans="1:25" ht="15.75" x14ac:dyDescent="0.25">
      <c r="A733" s="91"/>
      <c r="B733" s="85"/>
      <c r="C733" s="84"/>
      <c r="D733" s="84"/>
      <c r="E733" s="84"/>
      <c r="F733" s="86"/>
      <c r="G733" s="87"/>
      <c r="H733" s="240"/>
      <c r="I733" s="85"/>
      <c r="J733" s="85"/>
      <c r="K733" s="85"/>
      <c r="L733" s="85"/>
      <c r="M733" s="85"/>
      <c r="N733" s="85"/>
      <c r="O733" s="85"/>
      <c r="P733" s="85"/>
      <c r="Q733" s="85"/>
      <c r="R733" s="85"/>
      <c r="S733" s="85"/>
      <c r="T733" s="85"/>
      <c r="U733" s="85"/>
      <c r="V733" s="85"/>
      <c r="W733" s="85"/>
      <c r="X733" s="85"/>
      <c r="Y733" s="85"/>
    </row>
    <row r="734" spans="1:25" ht="15.75" x14ac:dyDescent="0.25">
      <c r="A734" s="91"/>
      <c r="B734" s="85"/>
      <c r="C734" s="84"/>
      <c r="D734" s="84"/>
      <c r="E734" s="84"/>
      <c r="F734" s="86"/>
      <c r="G734" s="87"/>
      <c r="H734" s="240"/>
      <c r="I734" s="85"/>
      <c r="J734" s="85"/>
      <c r="K734" s="85"/>
      <c r="L734" s="85"/>
      <c r="M734" s="85"/>
      <c r="N734" s="85"/>
      <c r="O734" s="85"/>
      <c r="P734" s="85"/>
      <c r="Q734" s="85"/>
      <c r="R734" s="85"/>
      <c r="S734" s="85"/>
      <c r="T734" s="85"/>
      <c r="U734" s="85"/>
      <c r="V734" s="85"/>
      <c r="W734" s="85"/>
      <c r="X734" s="85"/>
      <c r="Y734" s="85"/>
    </row>
    <row r="735" spans="1:25" ht="15.75" x14ac:dyDescent="0.25">
      <c r="A735" s="91"/>
      <c r="B735" s="85"/>
      <c r="C735" s="84"/>
      <c r="D735" s="84"/>
      <c r="E735" s="84"/>
      <c r="F735" s="86"/>
      <c r="G735" s="87"/>
      <c r="H735" s="240"/>
      <c r="I735" s="85"/>
      <c r="J735" s="85"/>
      <c r="K735" s="85"/>
      <c r="L735" s="85"/>
      <c r="M735" s="85"/>
      <c r="N735" s="85"/>
      <c r="O735" s="85"/>
      <c r="P735" s="85"/>
      <c r="Q735" s="85"/>
      <c r="R735" s="85"/>
      <c r="S735" s="85"/>
      <c r="T735" s="85"/>
      <c r="U735" s="85"/>
      <c r="V735" s="85"/>
      <c r="W735" s="85"/>
      <c r="X735" s="85"/>
      <c r="Y735" s="85"/>
    </row>
    <row r="736" spans="1:25" ht="15.75" x14ac:dyDescent="0.25">
      <c r="A736" s="91"/>
      <c r="B736" s="85"/>
      <c r="C736" s="84"/>
      <c r="D736" s="84"/>
      <c r="E736" s="84"/>
      <c r="F736" s="86"/>
      <c r="G736" s="87"/>
      <c r="H736" s="240"/>
      <c r="I736" s="85"/>
      <c r="J736" s="85"/>
      <c r="K736" s="85"/>
      <c r="L736" s="85"/>
      <c r="M736" s="85"/>
      <c r="N736" s="85"/>
      <c r="O736" s="85"/>
      <c r="P736" s="85"/>
      <c r="Q736" s="85"/>
      <c r="R736" s="85"/>
      <c r="S736" s="85"/>
      <c r="T736" s="85"/>
      <c r="U736" s="85"/>
      <c r="V736" s="85"/>
      <c r="W736" s="85"/>
      <c r="X736" s="85"/>
      <c r="Y736" s="85"/>
    </row>
    <row r="737" spans="1:25" ht="15.75" x14ac:dyDescent="0.25">
      <c r="A737" s="91"/>
      <c r="B737" s="85"/>
      <c r="C737" s="84"/>
      <c r="D737" s="84"/>
      <c r="E737" s="84"/>
      <c r="F737" s="86"/>
      <c r="G737" s="87"/>
      <c r="H737" s="240"/>
      <c r="I737" s="85"/>
      <c r="J737" s="85"/>
      <c r="K737" s="85"/>
      <c r="L737" s="85"/>
      <c r="M737" s="85"/>
      <c r="N737" s="85"/>
      <c r="O737" s="85"/>
      <c r="P737" s="85"/>
      <c r="Q737" s="85"/>
      <c r="R737" s="85"/>
      <c r="S737" s="85"/>
      <c r="T737" s="85"/>
      <c r="U737" s="85"/>
      <c r="V737" s="85"/>
      <c r="W737" s="85"/>
      <c r="X737" s="85"/>
      <c r="Y737" s="85"/>
    </row>
    <row r="738" spans="1:25" ht="15.75" x14ac:dyDescent="0.25">
      <c r="A738" s="91"/>
      <c r="B738" s="85"/>
      <c r="C738" s="84"/>
      <c r="D738" s="84"/>
      <c r="E738" s="84"/>
      <c r="F738" s="86"/>
      <c r="G738" s="87"/>
      <c r="H738" s="240"/>
      <c r="I738" s="85"/>
      <c r="J738" s="85"/>
      <c r="K738" s="85"/>
      <c r="L738" s="85"/>
      <c r="M738" s="85"/>
      <c r="N738" s="85"/>
      <c r="O738" s="85"/>
      <c r="P738" s="85"/>
      <c r="Q738" s="85"/>
      <c r="R738" s="85"/>
      <c r="S738" s="85"/>
      <c r="T738" s="85"/>
      <c r="U738" s="85"/>
      <c r="V738" s="85"/>
      <c r="W738" s="85"/>
      <c r="X738" s="85"/>
      <c r="Y738" s="85"/>
    </row>
    <row r="739" spans="1:25" ht="15.75" x14ac:dyDescent="0.25">
      <c r="A739" s="91"/>
      <c r="B739" s="85"/>
      <c r="C739" s="84"/>
      <c r="D739" s="84"/>
      <c r="E739" s="84"/>
      <c r="F739" s="86"/>
      <c r="G739" s="87"/>
      <c r="H739" s="240"/>
      <c r="I739" s="85"/>
      <c r="J739" s="85"/>
      <c r="K739" s="85"/>
      <c r="L739" s="85"/>
      <c r="M739" s="85"/>
      <c r="N739" s="85"/>
      <c r="O739" s="85"/>
      <c r="P739" s="85"/>
      <c r="Q739" s="85"/>
      <c r="R739" s="85"/>
      <c r="S739" s="85"/>
      <c r="T739" s="85"/>
      <c r="U739" s="85"/>
      <c r="V739" s="85"/>
      <c r="W739" s="85"/>
      <c r="X739" s="85"/>
      <c r="Y739" s="85"/>
    </row>
    <row r="740" spans="1:25" ht="15.75" x14ac:dyDescent="0.25">
      <c r="A740" s="91"/>
      <c r="B740" s="85"/>
      <c r="C740" s="84"/>
      <c r="D740" s="84"/>
      <c r="E740" s="84"/>
      <c r="F740" s="86"/>
      <c r="G740" s="87"/>
      <c r="H740" s="240"/>
      <c r="I740" s="85"/>
      <c r="J740" s="85"/>
      <c r="K740" s="85"/>
      <c r="L740" s="85"/>
      <c r="M740" s="85"/>
      <c r="N740" s="85"/>
      <c r="O740" s="85"/>
      <c r="P740" s="85"/>
      <c r="Q740" s="85"/>
      <c r="R740" s="85"/>
      <c r="S740" s="85"/>
      <c r="T740" s="85"/>
      <c r="U740" s="85"/>
      <c r="V740" s="85"/>
      <c r="W740" s="85"/>
      <c r="X740" s="85"/>
      <c r="Y740" s="85"/>
    </row>
    <row r="741" spans="1:25" ht="15.75" x14ac:dyDescent="0.25">
      <c r="A741" s="91"/>
      <c r="B741" s="85"/>
      <c r="C741" s="84"/>
      <c r="D741" s="84"/>
      <c r="E741" s="84"/>
      <c r="F741" s="86"/>
      <c r="G741" s="87"/>
      <c r="H741" s="240"/>
      <c r="I741" s="85"/>
      <c r="J741" s="85"/>
      <c r="K741" s="85"/>
      <c r="L741" s="85"/>
      <c r="M741" s="85"/>
      <c r="N741" s="85"/>
      <c r="O741" s="85"/>
      <c r="P741" s="85"/>
      <c r="Q741" s="85"/>
      <c r="R741" s="85"/>
      <c r="S741" s="85"/>
      <c r="T741" s="85"/>
      <c r="U741" s="85"/>
      <c r="V741" s="85"/>
      <c r="W741" s="85"/>
      <c r="X741" s="85"/>
      <c r="Y741" s="85"/>
    </row>
    <row r="742" spans="1:25" ht="15.75" x14ac:dyDescent="0.25">
      <c r="A742" s="91"/>
      <c r="B742" s="85"/>
      <c r="C742" s="84"/>
      <c r="D742" s="84"/>
      <c r="E742" s="84"/>
      <c r="F742" s="86"/>
      <c r="G742" s="87"/>
      <c r="H742" s="240"/>
      <c r="I742" s="85"/>
      <c r="J742" s="85"/>
      <c r="K742" s="85"/>
      <c r="L742" s="85"/>
      <c r="M742" s="85"/>
      <c r="N742" s="85"/>
      <c r="O742" s="85"/>
      <c r="P742" s="85"/>
      <c r="Q742" s="85"/>
      <c r="R742" s="85"/>
      <c r="S742" s="85"/>
      <c r="T742" s="85"/>
      <c r="U742" s="85"/>
      <c r="V742" s="85"/>
      <c r="W742" s="85"/>
      <c r="X742" s="85"/>
      <c r="Y742" s="85"/>
    </row>
    <row r="743" spans="1:25" ht="15.75" x14ac:dyDescent="0.25">
      <c r="A743" s="91"/>
      <c r="B743" s="85"/>
      <c r="C743" s="84"/>
      <c r="D743" s="84"/>
      <c r="E743" s="84"/>
      <c r="F743" s="86"/>
      <c r="G743" s="87"/>
      <c r="H743" s="240"/>
      <c r="I743" s="85"/>
      <c r="J743" s="85"/>
      <c r="K743" s="85"/>
      <c r="L743" s="85"/>
      <c r="M743" s="85"/>
      <c r="N743" s="85"/>
      <c r="O743" s="85"/>
      <c r="P743" s="85"/>
      <c r="Q743" s="85"/>
      <c r="R743" s="85"/>
      <c r="S743" s="85"/>
      <c r="T743" s="85"/>
      <c r="U743" s="85"/>
      <c r="V743" s="85"/>
      <c r="W743" s="85"/>
      <c r="X743" s="85"/>
      <c r="Y743" s="85"/>
    </row>
    <row r="744" spans="1:25" ht="15.75" x14ac:dyDescent="0.25">
      <c r="A744" s="91"/>
      <c r="B744" s="85"/>
      <c r="C744" s="84"/>
      <c r="D744" s="84"/>
      <c r="E744" s="84"/>
      <c r="F744" s="86"/>
      <c r="G744" s="87"/>
      <c r="H744" s="240"/>
      <c r="I744" s="85"/>
      <c r="J744" s="85"/>
      <c r="K744" s="85"/>
      <c r="L744" s="85"/>
      <c r="M744" s="85"/>
      <c r="N744" s="85"/>
      <c r="O744" s="85"/>
      <c r="P744" s="85"/>
      <c r="Q744" s="85"/>
      <c r="R744" s="85"/>
      <c r="S744" s="85"/>
      <c r="T744" s="85"/>
      <c r="U744" s="85"/>
      <c r="V744" s="85"/>
      <c r="W744" s="85"/>
      <c r="X744" s="85"/>
      <c r="Y744" s="85"/>
    </row>
    <row r="745" spans="1:25" ht="15.75" x14ac:dyDescent="0.25">
      <c r="A745" s="91"/>
      <c r="B745" s="85"/>
      <c r="C745" s="84"/>
      <c r="D745" s="84"/>
      <c r="E745" s="84"/>
      <c r="F745" s="86"/>
      <c r="G745" s="87"/>
      <c r="H745" s="240"/>
      <c r="I745" s="85"/>
      <c r="J745" s="85"/>
      <c r="K745" s="85"/>
      <c r="L745" s="85"/>
      <c r="M745" s="85"/>
      <c r="N745" s="85"/>
      <c r="O745" s="85"/>
      <c r="P745" s="85"/>
      <c r="Q745" s="85"/>
      <c r="R745" s="85"/>
      <c r="S745" s="85"/>
      <c r="T745" s="85"/>
      <c r="U745" s="85"/>
      <c r="V745" s="85"/>
      <c r="W745" s="85"/>
      <c r="X745" s="85"/>
      <c r="Y745" s="85"/>
    </row>
    <row r="746" spans="1:25" ht="15.75" x14ac:dyDescent="0.25">
      <c r="A746" s="91"/>
      <c r="B746" s="85"/>
      <c r="C746" s="84"/>
      <c r="D746" s="84"/>
      <c r="E746" s="84"/>
      <c r="F746" s="86"/>
      <c r="G746" s="87"/>
      <c r="H746" s="240"/>
      <c r="I746" s="85"/>
      <c r="J746" s="85"/>
      <c r="K746" s="85"/>
      <c r="L746" s="85"/>
      <c r="M746" s="85"/>
      <c r="N746" s="85"/>
      <c r="O746" s="85"/>
      <c r="P746" s="85"/>
      <c r="Q746" s="85"/>
      <c r="R746" s="85"/>
      <c r="S746" s="85"/>
      <c r="T746" s="85"/>
      <c r="U746" s="85"/>
      <c r="V746" s="85"/>
      <c r="W746" s="85"/>
      <c r="X746" s="85"/>
      <c r="Y746" s="85"/>
    </row>
    <row r="747" spans="1:25" ht="15.75" x14ac:dyDescent="0.25">
      <c r="A747" s="91"/>
      <c r="B747" s="85"/>
      <c r="C747" s="84"/>
      <c r="D747" s="84"/>
      <c r="E747" s="84"/>
      <c r="F747" s="86"/>
      <c r="G747" s="87"/>
      <c r="H747" s="240"/>
      <c r="I747" s="85"/>
      <c r="J747" s="85"/>
      <c r="K747" s="85"/>
      <c r="L747" s="85"/>
      <c r="M747" s="85"/>
      <c r="N747" s="85"/>
      <c r="O747" s="85"/>
      <c r="P747" s="85"/>
      <c r="Q747" s="85"/>
      <c r="R747" s="85"/>
      <c r="S747" s="85"/>
      <c r="T747" s="85"/>
      <c r="U747" s="85"/>
      <c r="V747" s="85"/>
      <c r="W747" s="85"/>
      <c r="X747" s="85"/>
      <c r="Y747" s="85"/>
    </row>
    <row r="748" spans="1:25" ht="15.75" x14ac:dyDescent="0.25">
      <c r="A748" s="91"/>
      <c r="B748" s="85"/>
      <c r="C748" s="84"/>
      <c r="D748" s="84"/>
      <c r="E748" s="84"/>
      <c r="F748" s="86"/>
      <c r="G748" s="87"/>
      <c r="H748" s="240"/>
      <c r="I748" s="85"/>
      <c r="J748" s="85"/>
      <c r="K748" s="85"/>
      <c r="L748" s="85"/>
      <c r="M748" s="85"/>
      <c r="N748" s="85"/>
      <c r="O748" s="85"/>
      <c r="P748" s="85"/>
      <c r="Q748" s="85"/>
      <c r="R748" s="85"/>
      <c r="S748" s="85"/>
      <c r="T748" s="85"/>
      <c r="U748" s="85"/>
      <c r="V748" s="85"/>
      <c r="W748" s="85"/>
      <c r="X748" s="85"/>
      <c r="Y748" s="85"/>
    </row>
    <row r="749" spans="1:25" ht="15.75" x14ac:dyDescent="0.25">
      <c r="A749" s="91"/>
      <c r="B749" s="85"/>
      <c r="C749" s="84"/>
      <c r="D749" s="84"/>
      <c r="E749" s="84"/>
      <c r="F749" s="86"/>
      <c r="G749" s="87"/>
      <c r="H749" s="240"/>
      <c r="I749" s="85"/>
      <c r="J749" s="85"/>
      <c r="K749" s="85"/>
      <c r="L749" s="85"/>
      <c r="M749" s="85"/>
      <c r="N749" s="85"/>
      <c r="O749" s="85"/>
      <c r="P749" s="85"/>
      <c r="Q749" s="85"/>
      <c r="R749" s="85"/>
      <c r="S749" s="85"/>
      <c r="T749" s="85"/>
      <c r="U749" s="85"/>
      <c r="V749" s="85"/>
      <c r="W749" s="85"/>
      <c r="X749" s="85"/>
      <c r="Y749" s="85"/>
    </row>
    <row r="750" spans="1:25" ht="15.75" x14ac:dyDescent="0.25">
      <c r="A750" s="91"/>
      <c r="B750" s="85"/>
      <c r="C750" s="84"/>
      <c r="D750" s="84"/>
      <c r="E750" s="84"/>
      <c r="F750" s="86"/>
      <c r="G750" s="87"/>
      <c r="H750" s="240"/>
      <c r="I750" s="85"/>
      <c r="J750" s="85"/>
      <c r="K750" s="85"/>
      <c r="L750" s="85"/>
      <c r="M750" s="85"/>
      <c r="N750" s="85"/>
      <c r="O750" s="85"/>
      <c r="P750" s="85"/>
      <c r="Q750" s="85"/>
      <c r="R750" s="85"/>
      <c r="S750" s="85"/>
      <c r="T750" s="85"/>
      <c r="U750" s="85"/>
      <c r="V750" s="85"/>
      <c r="W750" s="85"/>
      <c r="X750" s="85"/>
      <c r="Y750" s="85"/>
    </row>
    <row r="751" spans="1:25" ht="15.75" x14ac:dyDescent="0.25">
      <c r="A751" s="91"/>
      <c r="B751" s="85"/>
      <c r="C751" s="84"/>
      <c r="D751" s="84"/>
      <c r="E751" s="84"/>
      <c r="F751" s="86"/>
      <c r="G751" s="87"/>
      <c r="H751" s="240"/>
      <c r="I751" s="85"/>
      <c r="J751" s="85"/>
      <c r="K751" s="85"/>
      <c r="L751" s="85"/>
      <c r="M751" s="85"/>
      <c r="N751" s="85"/>
      <c r="O751" s="85"/>
      <c r="P751" s="85"/>
      <c r="Q751" s="85"/>
      <c r="R751" s="85"/>
      <c r="S751" s="85"/>
      <c r="T751" s="85"/>
      <c r="U751" s="85"/>
      <c r="V751" s="85"/>
      <c r="W751" s="85"/>
      <c r="X751" s="85"/>
      <c r="Y751" s="85"/>
    </row>
    <row r="752" spans="1:25" ht="15.75" x14ac:dyDescent="0.25">
      <c r="A752" s="91"/>
      <c r="B752" s="85"/>
      <c r="C752" s="84"/>
      <c r="D752" s="84"/>
      <c r="E752" s="84"/>
      <c r="F752" s="86"/>
      <c r="G752" s="87"/>
      <c r="H752" s="240"/>
      <c r="I752" s="85"/>
      <c r="J752" s="85"/>
      <c r="K752" s="85"/>
      <c r="L752" s="85"/>
      <c r="M752" s="85"/>
      <c r="N752" s="85"/>
      <c r="O752" s="85"/>
      <c r="P752" s="85"/>
      <c r="Q752" s="85"/>
      <c r="R752" s="85"/>
      <c r="S752" s="85"/>
      <c r="T752" s="85"/>
      <c r="U752" s="85"/>
      <c r="V752" s="85"/>
      <c r="W752" s="85"/>
      <c r="X752" s="85"/>
      <c r="Y752" s="85"/>
    </row>
    <row r="753" spans="1:25" ht="15.75" x14ac:dyDescent="0.25">
      <c r="A753" s="91"/>
      <c r="B753" s="85"/>
      <c r="C753" s="84"/>
      <c r="D753" s="84"/>
      <c r="E753" s="84"/>
      <c r="F753" s="86"/>
      <c r="G753" s="87"/>
      <c r="H753" s="240"/>
      <c r="I753" s="85"/>
      <c r="J753" s="85"/>
      <c r="K753" s="85"/>
      <c r="L753" s="85"/>
      <c r="M753" s="85"/>
      <c r="N753" s="85"/>
      <c r="O753" s="85"/>
      <c r="P753" s="85"/>
      <c r="Q753" s="85"/>
      <c r="R753" s="85"/>
      <c r="S753" s="85"/>
      <c r="T753" s="85"/>
      <c r="U753" s="85"/>
      <c r="V753" s="85"/>
      <c r="W753" s="85"/>
      <c r="X753" s="85"/>
      <c r="Y753" s="85"/>
    </row>
    <row r="754" spans="1:25" ht="15.75" x14ac:dyDescent="0.25">
      <c r="A754" s="91"/>
      <c r="B754" s="85"/>
      <c r="C754" s="84"/>
      <c r="D754" s="84"/>
      <c r="E754" s="84"/>
      <c r="F754" s="86"/>
      <c r="G754" s="87"/>
      <c r="H754" s="240"/>
      <c r="I754" s="85"/>
      <c r="J754" s="85"/>
      <c r="K754" s="85"/>
      <c r="L754" s="85"/>
      <c r="M754" s="85"/>
      <c r="N754" s="85"/>
      <c r="O754" s="85"/>
      <c r="P754" s="85"/>
      <c r="Q754" s="85"/>
      <c r="R754" s="85"/>
      <c r="S754" s="85"/>
      <c r="T754" s="85"/>
      <c r="U754" s="85"/>
      <c r="V754" s="85"/>
      <c r="W754" s="85"/>
      <c r="X754" s="85"/>
      <c r="Y754" s="85"/>
    </row>
    <row r="755" spans="1:25" ht="15.75" x14ac:dyDescent="0.25">
      <c r="A755" s="91"/>
      <c r="B755" s="85"/>
      <c r="C755" s="84"/>
      <c r="D755" s="84"/>
      <c r="E755" s="84"/>
      <c r="F755" s="86"/>
      <c r="G755" s="87"/>
      <c r="H755" s="240"/>
      <c r="I755" s="85"/>
      <c r="J755" s="85"/>
      <c r="K755" s="85"/>
      <c r="L755" s="85"/>
      <c r="M755" s="85"/>
      <c r="N755" s="85"/>
      <c r="O755" s="85"/>
      <c r="P755" s="85"/>
      <c r="Q755" s="85"/>
      <c r="R755" s="85"/>
      <c r="S755" s="85"/>
      <c r="T755" s="85"/>
      <c r="U755" s="85"/>
      <c r="V755" s="85"/>
      <c r="W755" s="85"/>
      <c r="X755" s="85"/>
      <c r="Y755" s="85"/>
    </row>
    <row r="756" spans="1:25" ht="15.75" x14ac:dyDescent="0.25">
      <c r="A756" s="91"/>
      <c r="B756" s="85"/>
      <c r="C756" s="84"/>
      <c r="D756" s="84"/>
      <c r="E756" s="84"/>
      <c r="F756" s="86"/>
      <c r="G756" s="87"/>
      <c r="H756" s="240"/>
      <c r="I756" s="85"/>
      <c r="J756" s="85"/>
      <c r="K756" s="85"/>
      <c r="L756" s="85"/>
      <c r="M756" s="85"/>
      <c r="N756" s="85"/>
      <c r="O756" s="85"/>
      <c r="P756" s="85"/>
      <c r="Q756" s="85"/>
      <c r="R756" s="85"/>
      <c r="S756" s="85"/>
      <c r="T756" s="85"/>
      <c r="U756" s="85"/>
      <c r="V756" s="85"/>
      <c r="W756" s="85"/>
      <c r="X756" s="85"/>
      <c r="Y756" s="85"/>
    </row>
    <row r="757" spans="1:25" ht="15.75" x14ac:dyDescent="0.25">
      <c r="A757" s="91"/>
      <c r="B757" s="85"/>
      <c r="C757" s="84"/>
      <c r="D757" s="84"/>
      <c r="E757" s="84"/>
      <c r="F757" s="86"/>
      <c r="G757" s="87"/>
      <c r="H757" s="240"/>
      <c r="I757" s="85"/>
      <c r="J757" s="85"/>
      <c r="K757" s="85"/>
      <c r="L757" s="85"/>
      <c r="M757" s="85"/>
      <c r="N757" s="85"/>
      <c r="O757" s="85"/>
      <c r="P757" s="85"/>
      <c r="Q757" s="85"/>
      <c r="R757" s="85"/>
      <c r="S757" s="85"/>
      <c r="T757" s="85"/>
      <c r="U757" s="85"/>
      <c r="V757" s="85"/>
      <c r="W757" s="85"/>
      <c r="X757" s="85"/>
      <c r="Y757" s="85"/>
    </row>
    <row r="758" spans="1:25" ht="15.75" x14ac:dyDescent="0.25">
      <c r="A758" s="91"/>
      <c r="B758" s="85"/>
      <c r="C758" s="84"/>
      <c r="D758" s="84"/>
      <c r="E758" s="84"/>
      <c r="F758" s="86"/>
      <c r="G758" s="87"/>
      <c r="H758" s="240"/>
      <c r="I758" s="85"/>
      <c r="J758" s="85"/>
      <c r="K758" s="85"/>
      <c r="L758" s="85"/>
      <c r="M758" s="85"/>
      <c r="N758" s="85"/>
      <c r="O758" s="85"/>
      <c r="P758" s="85"/>
      <c r="Q758" s="85"/>
      <c r="R758" s="85"/>
      <c r="S758" s="85"/>
      <c r="T758" s="85"/>
      <c r="U758" s="85"/>
      <c r="V758" s="85"/>
      <c r="W758" s="85"/>
      <c r="X758" s="85"/>
      <c r="Y758" s="85"/>
    </row>
    <row r="759" spans="1:25" ht="15.75" x14ac:dyDescent="0.25">
      <c r="A759" s="91"/>
      <c r="B759" s="85"/>
      <c r="C759" s="84"/>
      <c r="D759" s="84"/>
      <c r="E759" s="84"/>
      <c r="F759" s="86"/>
      <c r="G759" s="87"/>
      <c r="H759" s="240"/>
      <c r="I759" s="85"/>
      <c r="J759" s="85"/>
      <c r="K759" s="85"/>
      <c r="L759" s="85"/>
      <c r="M759" s="85"/>
      <c r="N759" s="85"/>
      <c r="O759" s="85"/>
      <c r="P759" s="85"/>
      <c r="Q759" s="85"/>
      <c r="R759" s="85"/>
      <c r="S759" s="85"/>
      <c r="T759" s="85"/>
      <c r="U759" s="85"/>
      <c r="V759" s="85"/>
      <c r="W759" s="85"/>
      <c r="X759" s="85"/>
      <c r="Y759" s="85"/>
    </row>
    <row r="760" spans="1:25" ht="15.75" x14ac:dyDescent="0.25">
      <c r="A760" s="91"/>
      <c r="B760" s="85"/>
      <c r="C760" s="84"/>
      <c r="D760" s="84"/>
      <c r="E760" s="84"/>
      <c r="F760" s="86"/>
      <c r="G760" s="87"/>
      <c r="H760" s="240"/>
      <c r="I760" s="85"/>
      <c r="J760" s="85"/>
      <c r="K760" s="85"/>
      <c r="L760" s="85"/>
      <c r="M760" s="85"/>
      <c r="N760" s="85"/>
      <c r="O760" s="85"/>
      <c r="P760" s="85"/>
      <c r="Q760" s="85"/>
      <c r="R760" s="85"/>
      <c r="S760" s="85"/>
      <c r="T760" s="85"/>
      <c r="U760" s="85"/>
      <c r="V760" s="85"/>
      <c r="W760" s="85"/>
      <c r="X760" s="85"/>
      <c r="Y760" s="85"/>
    </row>
    <row r="761" spans="1:25" ht="15.75" x14ac:dyDescent="0.25">
      <c r="A761" s="91"/>
      <c r="B761" s="85"/>
      <c r="C761" s="84"/>
      <c r="D761" s="84"/>
      <c r="E761" s="84"/>
      <c r="F761" s="86"/>
      <c r="G761" s="87"/>
      <c r="H761" s="240"/>
      <c r="I761" s="85"/>
      <c r="J761" s="85"/>
      <c r="K761" s="85"/>
      <c r="L761" s="85"/>
      <c r="M761" s="85"/>
      <c r="N761" s="85"/>
      <c r="O761" s="85"/>
      <c r="P761" s="85"/>
      <c r="Q761" s="85"/>
      <c r="R761" s="85"/>
      <c r="S761" s="85"/>
      <c r="T761" s="85"/>
      <c r="U761" s="85"/>
      <c r="V761" s="85"/>
      <c r="W761" s="85"/>
      <c r="X761" s="85"/>
      <c r="Y761" s="85"/>
    </row>
    <row r="762" spans="1:25" ht="15.75" x14ac:dyDescent="0.25">
      <c r="A762" s="91"/>
      <c r="B762" s="85"/>
      <c r="C762" s="84"/>
      <c r="D762" s="84"/>
      <c r="E762" s="84"/>
      <c r="F762" s="86"/>
      <c r="G762" s="87"/>
      <c r="H762" s="240"/>
      <c r="I762" s="85"/>
      <c r="J762" s="85"/>
      <c r="K762" s="85"/>
      <c r="L762" s="85"/>
      <c r="M762" s="85"/>
      <c r="N762" s="85"/>
      <c r="O762" s="85"/>
      <c r="P762" s="85"/>
      <c r="Q762" s="85"/>
      <c r="R762" s="85"/>
      <c r="S762" s="85"/>
      <c r="T762" s="85"/>
      <c r="U762" s="85"/>
      <c r="V762" s="85"/>
      <c r="W762" s="85"/>
      <c r="X762" s="85"/>
      <c r="Y762" s="85"/>
    </row>
    <row r="763" spans="1:25" ht="15.75" x14ac:dyDescent="0.25">
      <c r="A763" s="91"/>
      <c r="B763" s="85"/>
      <c r="C763" s="84"/>
      <c r="D763" s="84"/>
      <c r="E763" s="84"/>
      <c r="F763" s="86"/>
      <c r="G763" s="87"/>
      <c r="H763" s="240"/>
      <c r="I763" s="85"/>
      <c r="J763" s="85"/>
      <c r="K763" s="85"/>
      <c r="L763" s="85"/>
      <c r="M763" s="85"/>
      <c r="N763" s="85"/>
      <c r="O763" s="85"/>
      <c r="P763" s="85"/>
      <c r="Q763" s="85"/>
      <c r="R763" s="85"/>
      <c r="S763" s="85"/>
      <c r="T763" s="85"/>
      <c r="U763" s="85"/>
      <c r="V763" s="85"/>
      <c r="W763" s="85"/>
      <c r="X763" s="85"/>
      <c r="Y763" s="85"/>
    </row>
    <row r="764" spans="1:25" ht="15.75" x14ac:dyDescent="0.25">
      <c r="A764" s="91"/>
      <c r="B764" s="85"/>
      <c r="C764" s="84"/>
      <c r="D764" s="84"/>
      <c r="E764" s="84"/>
      <c r="F764" s="86"/>
      <c r="G764" s="87"/>
      <c r="H764" s="240"/>
      <c r="I764" s="85"/>
      <c r="J764" s="85"/>
      <c r="K764" s="85"/>
      <c r="L764" s="85"/>
      <c r="M764" s="85"/>
      <c r="N764" s="85"/>
      <c r="O764" s="85"/>
      <c r="P764" s="85"/>
      <c r="Q764" s="85"/>
      <c r="R764" s="85"/>
      <c r="S764" s="85"/>
      <c r="T764" s="85"/>
      <c r="U764" s="85"/>
      <c r="V764" s="85"/>
      <c r="W764" s="85"/>
      <c r="X764" s="85"/>
      <c r="Y764" s="85"/>
    </row>
    <row r="765" spans="1:25" ht="15.75" x14ac:dyDescent="0.25">
      <c r="A765" s="91"/>
      <c r="B765" s="85"/>
      <c r="C765" s="84"/>
      <c r="D765" s="84"/>
      <c r="E765" s="84"/>
      <c r="F765" s="86"/>
      <c r="G765" s="87"/>
      <c r="H765" s="240"/>
      <c r="I765" s="85"/>
      <c r="J765" s="85"/>
      <c r="K765" s="85"/>
      <c r="L765" s="85"/>
      <c r="M765" s="85"/>
      <c r="N765" s="85"/>
      <c r="O765" s="85"/>
      <c r="P765" s="85"/>
      <c r="Q765" s="85"/>
      <c r="R765" s="85"/>
      <c r="S765" s="85"/>
      <c r="T765" s="85"/>
      <c r="U765" s="85"/>
      <c r="V765" s="85"/>
      <c r="W765" s="85"/>
      <c r="X765" s="85"/>
      <c r="Y765" s="85"/>
    </row>
    <row r="766" spans="1:25" ht="15.75" x14ac:dyDescent="0.25">
      <c r="A766" s="91"/>
      <c r="B766" s="85"/>
      <c r="C766" s="84"/>
      <c r="D766" s="84"/>
      <c r="E766" s="84"/>
      <c r="F766" s="86"/>
      <c r="G766" s="87"/>
      <c r="H766" s="240"/>
      <c r="I766" s="85"/>
      <c r="J766" s="85"/>
      <c r="K766" s="85"/>
      <c r="L766" s="85"/>
      <c r="M766" s="85"/>
      <c r="N766" s="85"/>
      <c r="O766" s="85"/>
      <c r="P766" s="85"/>
      <c r="Q766" s="85"/>
      <c r="R766" s="85"/>
      <c r="S766" s="85"/>
      <c r="T766" s="85"/>
      <c r="U766" s="85"/>
      <c r="V766" s="85"/>
      <c r="W766" s="85"/>
      <c r="X766" s="85"/>
      <c r="Y766" s="85"/>
    </row>
    <row r="767" spans="1:25" ht="15.75" x14ac:dyDescent="0.25">
      <c r="A767" s="91"/>
      <c r="B767" s="85"/>
      <c r="C767" s="84"/>
      <c r="D767" s="84"/>
      <c r="E767" s="84"/>
      <c r="F767" s="86"/>
      <c r="G767" s="87"/>
      <c r="H767" s="240"/>
      <c r="I767" s="85"/>
      <c r="J767" s="85"/>
      <c r="K767" s="85"/>
      <c r="L767" s="85"/>
      <c r="M767" s="85"/>
      <c r="N767" s="85"/>
      <c r="O767" s="85"/>
      <c r="P767" s="85"/>
      <c r="Q767" s="85"/>
      <c r="R767" s="85"/>
      <c r="S767" s="85"/>
      <c r="T767" s="85"/>
      <c r="U767" s="85"/>
      <c r="V767" s="85"/>
      <c r="W767" s="85"/>
      <c r="X767" s="85"/>
      <c r="Y767" s="85"/>
    </row>
    <row r="768" spans="1:25" ht="15.75" x14ac:dyDescent="0.25">
      <c r="A768" s="91"/>
      <c r="B768" s="85"/>
      <c r="C768" s="84"/>
      <c r="D768" s="84"/>
      <c r="E768" s="84"/>
      <c r="F768" s="86"/>
      <c r="G768" s="87"/>
      <c r="H768" s="240"/>
      <c r="I768" s="85"/>
      <c r="J768" s="85"/>
      <c r="K768" s="85"/>
      <c r="L768" s="85"/>
      <c r="M768" s="85"/>
      <c r="N768" s="85"/>
      <c r="O768" s="85"/>
      <c r="P768" s="85"/>
      <c r="Q768" s="85"/>
      <c r="R768" s="85"/>
      <c r="S768" s="85"/>
      <c r="T768" s="85"/>
      <c r="U768" s="85"/>
      <c r="V768" s="85"/>
      <c r="W768" s="85"/>
      <c r="X768" s="85"/>
      <c r="Y768" s="85"/>
    </row>
    <row r="769" spans="1:25" ht="15.75" x14ac:dyDescent="0.25">
      <c r="A769" s="91"/>
      <c r="B769" s="85"/>
      <c r="C769" s="84"/>
      <c r="D769" s="84"/>
      <c r="E769" s="84"/>
      <c r="F769" s="86"/>
      <c r="G769" s="87"/>
      <c r="H769" s="240"/>
      <c r="I769" s="85"/>
      <c r="J769" s="85"/>
      <c r="K769" s="85"/>
      <c r="L769" s="85"/>
      <c r="M769" s="85"/>
      <c r="N769" s="85"/>
      <c r="O769" s="85"/>
      <c r="P769" s="85"/>
      <c r="Q769" s="85"/>
      <c r="R769" s="85"/>
      <c r="S769" s="85"/>
      <c r="T769" s="85"/>
      <c r="U769" s="85"/>
      <c r="V769" s="85"/>
      <c r="W769" s="85"/>
      <c r="X769" s="85"/>
      <c r="Y769" s="85"/>
    </row>
    <row r="770" spans="1:25" ht="15.75" x14ac:dyDescent="0.25">
      <c r="A770" s="91"/>
      <c r="B770" s="85"/>
      <c r="C770" s="84"/>
      <c r="D770" s="84"/>
      <c r="E770" s="84"/>
      <c r="F770" s="86"/>
      <c r="G770" s="87"/>
      <c r="H770" s="240"/>
      <c r="I770" s="85"/>
      <c r="J770" s="85"/>
      <c r="K770" s="85"/>
      <c r="L770" s="85"/>
      <c r="M770" s="85"/>
      <c r="N770" s="85"/>
      <c r="O770" s="85"/>
      <c r="P770" s="85"/>
      <c r="Q770" s="85"/>
      <c r="R770" s="85"/>
      <c r="S770" s="85"/>
      <c r="T770" s="85"/>
      <c r="U770" s="85"/>
      <c r="V770" s="85"/>
      <c r="W770" s="85"/>
      <c r="X770" s="85"/>
      <c r="Y770" s="85"/>
    </row>
    <row r="771" spans="1:25" ht="15.75" x14ac:dyDescent="0.25">
      <c r="A771" s="91"/>
      <c r="B771" s="85"/>
      <c r="C771" s="84"/>
      <c r="D771" s="84"/>
      <c r="E771" s="84"/>
      <c r="F771" s="86"/>
      <c r="G771" s="87"/>
      <c r="H771" s="240"/>
      <c r="I771" s="85"/>
      <c r="J771" s="85"/>
      <c r="K771" s="85"/>
      <c r="L771" s="85"/>
      <c r="M771" s="85"/>
      <c r="N771" s="85"/>
      <c r="O771" s="85"/>
      <c r="P771" s="85"/>
      <c r="Q771" s="85"/>
      <c r="R771" s="85"/>
      <c r="S771" s="85"/>
      <c r="T771" s="85"/>
      <c r="U771" s="85"/>
      <c r="V771" s="85"/>
      <c r="W771" s="85"/>
      <c r="X771" s="85"/>
      <c r="Y771" s="85"/>
    </row>
    <row r="772" spans="1:25" ht="15.75" x14ac:dyDescent="0.25">
      <c r="A772" s="91"/>
      <c r="B772" s="85"/>
      <c r="C772" s="84"/>
      <c r="D772" s="84"/>
      <c r="E772" s="84"/>
      <c r="F772" s="86"/>
      <c r="G772" s="87"/>
      <c r="H772" s="240"/>
      <c r="I772" s="85"/>
      <c r="J772" s="85"/>
      <c r="K772" s="85"/>
      <c r="L772" s="85"/>
      <c r="M772" s="85"/>
      <c r="N772" s="85"/>
      <c r="O772" s="85"/>
      <c r="P772" s="85"/>
      <c r="Q772" s="85"/>
      <c r="R772" s="85"/>
      <c r="S772" s="85"/>
      <c r="T772" s="85"/>
      <c r="U772" s="85"/>
      <c r="V772" s="85"/>
      <c r="W772" s="85"/>
      <c r="X772" s="85"/>
      <c r="Y772" s="85"/>
    </row>
    <row r="773" spans="1:25" ht="15.75" x14ac:dyDescent="0.25">
      <c r="A773" s="91"/>
      <c r="B773" s="85"/>
      <c r="C773" s="84"/>
      <c r="D773" s="84"/>
      <c r="E773" s="84"/>
      <c r="F773" s="86"/>
      <c r="G773" s="87"/>
      <c r="H773" s="240"/>
      <c r="I773" s="85"/>
      <c r="J773" s="85"/>
      <c r="K773" s="85"/>
      <c r="L773" s="85"/>
      <c r="M773" s="85"/>
      <c r="N773" s="85"/>
      <c r="O773" s="85"/>
      <c r="P773" s="85"/>
      <c r="Q773" s="85"/>
      <c r="R773" s="85"/>
      <c r="S773" s="85"/>
      <c r="T773" s="85"/>
      <c r="U773" s="85"/>
      <c r="V773" s="85"/>
      <c r="W773" s="85"/>
      <c r="X773" s="85"/>
      <c r="Y773" s="85"/>
    </row>
    <row r="774" spans="1:25" ht="15.75" x14ac:dyDescent="0.25">
      <c r="A774" s="91"/>
      <c r="B774" s="85"/>
      <c r="C774" s="84"/>
      <c r="D774" s="84"/>
      <c r="E774" s="84"/>
      <c r="F774" s="86"/>
      <c r="G774" s="87"/>
      <c r="H774" s="240"/>
      <c r="I774" s="85"/>
      <c r="J774" s="85"/>
      <c r="K774" s="85"/>
      <c r="L774" s="85"/>
      <c r="M774" s="85"/>
      <c r="N774" s="85"/>
      <c r="O774" s="85"/>
      <c r="P774" s="85"/>
      <c r="Q774" s="85"/>
      <c r="R774" s="85"/>
      <c r="S774" s="85"/>
      <c r="T774" s="85"/>
      <c r="U774" s="85"/>
      <c r="V774" s="85"/>
      <c r="W774" s="85"/>
      <c r="X774" s="85"/>
      <c r="Y774" s="85"/>
    </row>
    <row r="775" spans="1:25" ht="15.75" x14ac:dyDescent="0.25">
      <c r="A775" s="91"/>
      <c r="B775" s="85"/>
      <c r="C775" s="84"/>
      <c r="D775" s="84"/>
      <c r="E775" s="84"/>
      <c r="F775" s="86"/>
      <c r="G775" s="87"/>
      <c r="H775" s="240"/>
      <c r="I775" s="85"/>
      <c r="J775" s="85"/>
      <c r="K775" s="85"/>
      <c r="L775" s="85"/>
      <c r="M775" s="85"/>
      <c r="N775" s="85"/>
      <c r="O775" s="85"/>
      <c r="P775" s="85"/>
      <c r="Q775" s="85"/>
      <c r="R775" s="85"/>
      <c r="S775" s="85"/>
      <c r="T775" s="85"/>
      <c r="U775" s="85"/>
      <c r="V775" s="85"/>
      <c r="W775" s="85"/>
      <c r="X775" s="85"/>
      <c r="Y775" s="85"/>
    </row>
    <row r="776" spans="1:25" ht="15.75" x14ac:dyDescent="0.25">
      <c r="A776" s="91"/>
      <c r="B776" s="85"/>
      <c r="C776" s="84"/>
      <c r="D776" s="84"/>
      <c r="E776" s="84"/>
      <c r="F776" s="86"/>
      <c r="G776" s="87"/>
      <c r="H776" s="240"/>
      <c r="I776" s="85"/>
      <c r="J776" s="85"/>
      <c r="K776" s="85"/>
      <c r="L776" s="85"/>
      <c r="M776" s="85"/>
      <c r="N776" s="85"/>
      <c r="O776" s="85"/>
      <c r="P776" s="85"/>
      <c r="Q776" s="85"/>
      <c r="R776" s="85"/>
      <c r="S776" s="85"/>
      <c r="T776" s="85"/>
      <c r="U776" s="85"/>
      <c r="V776" s="85"/>
      <c r="W776" s="85"/>
      <c r="X776" s="85"/>
      <c r="Y776" s="85"/>
    </row>
    <row r="777" spans="1:25" ht="15.75" x14ac:dyDescent="0.25">
      <c r="A777" s="91"/>
      <c r="B777" s="85"/>
      <c r="C777" s="84"/>
      <c r="D777" s="84"/>
      <c r="E777" s="84"/>
      <c r="F777" s="86"/>
      <c r="G777" s="87"/>
      <c r="H777" s="240"/>
      <c r="I777" s="85"/>
      <c r="J777" s="85"/>
      <c r="K777" s="85"/>
      <c r="L777" s="85"/>
      <c r="M777" s="85"/>
      <c r="N777" s="85"/>
      <c r="O777" s="85"/>
      <c r="P777" s="85"/>
      <c r="Q777" s="85"/>
      <c r="R777" s="85"/>
      <c r="S777" s="85"/>
      <c r="T777" s="85"/>
      <c r="U777" s="85"/>
      <c r="V777" s="85"/>
      <c r="W777" s="85"/>
      <c r="X777" s="85"/>
      <c r="Y777" s="85"/>
    </row>
    <row r="778" spans="1:25" ht="15.75" x14ac:dyDescent="0.25">
      <c r="A778" s="91"/>
      <c r="B778" s="85"/>
      <c r="C778" s="84"/>
      <c r="D778" s="84"/>
      <c r="E778" s="84"/>
      <c r="F778" s="86"/>
      <c r="G778" s="87"/>
      <c r="H778" s="240"/>
      <c r="I778" s="85"/>
      <c r="J778" s="85"/>
      <c r="K778" s="85"/>
      <c r="L778" s="85"/>
      <c r="M778" s="85"/>
      <c r="N778" s="85"/>
      <c r="O778" s="85"/>
      <c r="P778" s="85"/>
      <c r="Q778" s="85"/>
      <c r="R778" s="85"/>
      <c r="S778" s="85"/>
      <c r="T778" s="85"/>
      <c r="U778" s="85"/>
      <c r="V778" s="85"/>
      <c r="W778" s="85"/>
      <c r="X778" s="85"/>
      <c r="Y778" s="85"/>
    </row>
    <row r="779" spans="1:25" ht="15.75" x14ac:dyDescent="0.25">
      <c r="A779" s="91"/>
      <c r="B779" s="85"/>
      <c r="C779" s="84"/>
      <c r="D779" s="84"/>
      <c r="E779" s="84"/>
      <c r="F779" s="86"/>
      <c r="G779" s="87"/>
      <c r="H779" s="240"/>
      <c r="I779" s="85"/>
      <c r="J779" s="85"/>
      <c r="K779" s="85"/>
      <c r="L779" s="85"/>
      <c r="M779" s="85"/>
      <c r="N779" s="85"/>
      <c r="O779" s="85"/>
      <c r="P779" s="85"/>
      <c r="Q779" s="85"/>
      <c r="R779" s="85"/>
      <c r="S779" s="85"/>
      <c r="T779" s="85"/>
      <c r="U779" s="85"/>
      <c r="V779" s="85"/>
      <c r="W779" s="85"/>
      <c r="X779" s="85"/>
      <c r="Y779" s="85"/>
    </row>
    <row r="780" spans="1:25" ht="15.75" x14ac:dyDescent="0.25">
      <c r="A780" s="91"/>
      <c r="B780" s="85"/>
      <c r="C780" s="84"/>
      <c r="D780" s="84"/>
      <c r="E780" s="84"/>
      <c r="F780" s="86"/>
      <c r="G780" s="87"/>
      <c r="H780" s="240"/>
      <c r="I780" s="85"/>
      <c r="J780" s="85"/>
      <c r="K780" s="85"/>
      <c r="L780" s="85"/>
      <c r="M780" s="85"/>
      <c r="N780" s="85"/>
      <c r="O780" s="85"/>
      <c r="P780" s="85"/>
      <c r="Q780" s="85"/>
      <c r="R780" s="85"/>
      <c r="S780" s="85"/>
      <c r="T780" s="85"/>
      <c r="U780" s="85"/>
      <c r="V780" s="85"/>
      <c r="W780" s="85"/>
      <c r="X780" s="85"/>
      <c r="Y780" s="85"/>
    </row>
    <row r="781" spans="1:25" ht="15.75" x14ac:dyDescent="0.25">
      <c r="A781" s="91"/>
      <c r="B781" s="85"/>
      <c r="C781" s="84"/>
      <c r="D781" s="84"/>
      <c r="E781" s="84"/>
      <c r="F781" s="86"/>
      <c r="G781" s="87"/>
      <c r="H781" s="240"/>
      <c r="I781" s="85"/>
      <c r="J781" s="85"/>
      <c r="K781" s="85"/>
      <c r="L781" s="85"/>
      <c r="M781" s="85"/>
      <c r="N781" s="85"/>
      <c r="O781" s="85"/>
      <c r="P781" s="85"/>
      <c r="Q781" s="85"/>
      <c r="R781" s="85"/>
      <c r="S781" s="85"/>
      <c r="T781" s="85"/>
      <c r="U781" s="85"/>
      <c r="V781" s="85"/>
      <c r="W781" s="85"/>
      <c r="X781" s="85"/>
      <c r="Y781" s="85"/>
    </row>
    <row r="782" spans="1:25" ht="15.75" x14ac:dyDescent="0.25">
      <c r="A782" s="91"/>
      <c r="B782" s="85"/>
      <c r="C782" s="84"/>
      <c r="D782" s="84"/>
      <c r="E782" s="84"/>
      <c r="F782" s="86"/>
      <c r="G782" s="87"/>
      <c r="H782" s="240"/>
      <c r="I782" s="85"/>
      <c r="J782" s="85"/>
      <c r="K782" s="85"/>
      <c r="L782" s="85"/>
      <c r="M782" s="85"/>
      <c r="N782" s="85"/>
      <c r="O782" s="85"/>
      <c r="P782" s="85"/>
      <c r="Q782" s="85"/>
      <c r="R782" s="85"/>
      <c r="S782" s="85"/>
      <c r="T782" s="85"/>
      <c r="U782" s="85"/>
      <c r="V782" s="85"/>
      <c r="W782" s="85"/>
      <c r="X782" s="85"/>
      <c r="Y782" s="85"/>
    </row>
    <row r="783" spans="1:25" ht="15.75" x14ac:dyDescent="0.25">
      <c r="A783" s="91"/>
      <c r="B783" s="85"/>
      <c r="C783" s="84"/>
      <c r="D783" s="84"/>
      <c r="E783" s="84"/>
      <c r="F783" s="86"/>
      <c r="G783" s="87"/>
      <c r="H783" s="240"/>
      <c r="I783" s="85"/>
      <c r="J783" s="85"/>
      <c r="K783" s="85"/>
      <c r="L783" s="85"/>
      <c r="M783" s="85"/>
      <c r="N783" s="85"/>
      <c r="O783" s="85"/>
      <c r="P783" s="85"/>
      <c r="Q783" s="85"/>
      <c r="R783" s="85"/>
      <c r="S783" s="85"/>
      <c r="T783" s="85"/>
      <c r="U783" s="85"/>
      <c r="V783" s="85"/>
      <c r="W783" s="85"/>
      <c r="X783" s="85"/>
      <c r="Y783" s="85"/>
    </row>
    <row r="784" spans="1:25" ht="15.75" x14ac:dyDescent="0.25">
      <c r="A784" s="91"/>
      <c r="B784" s="85"/>
      <c r="C784" s="84"/>
      <c r="D784" s="84"/>
      <c r="E784" s="84"/>
      <c r="F784" s="86"/>
      <c r="G784" s="87"/>
      <c r="H784" s="240"/>
      <c r="I784" s="85"/>
      <c r="J784" s="85"/>
      <c r="K784" s="85"/>
      <c r="L784" s="85"/>
      <c r="M784" s="85"/>
      <c r="N784" s="85"/>
      <c r="O784" s="85"/>
      <c r="P784" s="85"/>
      <c r="Q784" s="85"/>
      <c r="R784" s="85"/>
      <c r="S784" s="85"/>
      <c r="T784" s="85"/>
      <c r="U784" s="85"/>
      <c r="V784" s="85"/>
      <c r="W784" s="85"/>
      <c r="X784" s="85"/>
      <c r="Y784" s="85"/>
    </row>
    <row r="785" spans="1:25" ht="15.75" x14ac:dyDescent="0.25">
      <c r="A785" s="91"/>
      <c r="B785" s="85"/>
      <c r="C785" s="84"/>
      <c r="D785" s="84"/>
      <c r="E785" s="84"/>
      <c r="F785" s="86"/>
      <c r="G785" s="87"/>
      <c r="H785" s="240"/>
      <c r="I785" s="85"/>
      <c r="J785" s="85"/>
      <c r="K785" s="85"/>
      <c r="L785" s="85"/>
      <c r="M785" s="85"/>
      <c r="N785" s="85"/>
      <c r="O785" s="85"/>
      <c r="P785" s="85"/>
      <c r="Q785" s="85"/>
      <c r="R785" s="85"/>
      <c r="S785" s="85"/>
      <c r="T785" s="85"/>
      <c r="U785" s="85"/>
      <c r="V785" s="85"/>
      <c r="W785" s="85"/>
      <c r="X785" s="85"/>
      <c r="Y785" s="85"/>
    </row>
    <row r="786" spans="1:25" ht="15.75" x14ac:dyDescent="0.25">
      <c r="A786" s="91"/>
      <c r="B786" s="85"/>
      <c r="C786" s="84"/>
      <c r="D786" s="84"/>
      <c r="E786" s="84"/>
      <c r="F786" s="86"/>
      <c r="G786" s="87"/>
      <c r="H786" s="240"/>
      <c r="I786" s="85"/>
      <c r="J786" s="85"/>
      <c r="K786" s="85"/>
      <c r="L786" s="85"/>
      <c r="M786" s="85"/>
      <c r="N786" s="85"/>
      <c r="O786" s="85"/>
      <c r="P786" s="85"/>
      <c r="Q786" s="85"/>
      <c r="R786" s="85"/>
      <c r="S786" s="85"/>
      <c r="T786" s="85"/>
      <c r="U786" s="85"/>
      <c r="V786" s="85"/>
      <c r="W786" s="85"/>
      <c r="X786" s="85"/>
      <c r="Y786" s="85"/>
    </row>
    <row r="787" spans="1:25" ht="15.75" x14ac:dyDescent="0.25">
      <c r="A787" s="91"/>
      <c r="B787" s="85"/>
      <c r="C787" s="84"/>
      <c r="D787" s="84"/>
      <c r="E787" s="84"/>
      <c r="F787" s="86"/>
      <c r="G787" s="87"/>
      <c r="H787" s="240"/>
      <c r="I787" s="85"/>
      <c r="J787" s="85"/>
      <c r="K787" s="85"/>
      <c r="L787" s="85"/>
      <c r="M787" s="85"/>
      <c r="N787" s="85"/>
      <c r="O787" s="85"/>
      <c r="P787" s="85"/>
      <c r="Q787" s="85"/>
      <c r="R787" s="85"/>
      <c r="S787" s="85"/>
      <c r="T787" s="85"/>
      <c r="U787" s="85"/>
      <c r="V787" s="85"/>
      <c r="W787" s="85"/>
      <c r="X787" s="85"/>
      <c r="Y787" s="85"/>
    </row>
    <row r="788" spans="1:25" ht="15.75" x14ac:dyDescent="0.25">
      <c r="A788" s="91"/>
      <c r="B788" s="85"/>
      <c r="C788" s="84"/>
      <c r="D788" s="84"/>
      <c r="E788" s="84"/>
      <c r="F788" s="86"/>
      <c r="G788" s="87"/>
      <c r="H788" s="240"/>
      <c r="I788" s="85"/>
      <c r="J788" s="85"/>
      <c r="K788" s="85"/>
      <c r="L788" s="85"/>
      <c r="M788" s="85"/>
      <c r="N788" s="85"/>
      <c r="O788" s="85"/>
      <c r="P788" s="85"/>
      <c r="Q788" s="85"/>
      <c r="R788" s="85"/>
      <c r="S788" s="85"/>
      <c r="T788" s="85"/>
      <c r="U788" s="85"/>
      <c r="V788" s="85"/>
      <c r="W788" s="85"/>
      <c r="X788" s="85"/>
      <c r="Y788" s="85"/>
    </row>
    <row r="789" spans="1:25" ht="15.75" x14ac:dyDescent="0.25">
      <c r="A789" s="91"/>
      <c r="B789" s="85"/>
      <c r="C789" s="84"/>
      <c r="D789" s="84"/>
      <c r="E789" s="84"/>
      <c r="F789" s="86"/>
      <c r="G789" s="87"/>
      <c r="H789" s="240"/>
      <c r="I789" s="85"/>
      <c r="J789" s="85"/>
      <c r="K789" s="85"/>
      <c r="L789" s="85"/>
      <c r="M789" s="85"/>
      <c r="N789" s="85"/>
      <c r="O789" s="85"/>
      <c r="P789" s="85"/>
      <c r="Q789" s="85"/>
      <c r="R789" s="85"/>
      <c r="S789" s="85"/>
      <c r="T789" s="85"/>
      <c r="U789" s="85"/>
      <c r="V789" s="85"/>
      <c r="W789" s="85"/>
      <c r="X789" s="85"/>
      <c r="Y789" s="85"/>
    </row>
    <row r="790" spans="1:25" ht="15.75" x14ac:dyDescent="0.25">
      <c r="A790" s="91"/>
      <c r="B790" s="85"/>
      <c r="C790" s="84"/>
      <c r="D790" s="84"/>
      <c r="E790" s="84"/>
      <c r="F790" s="86"/>
      <c r="G790" s="87"/>
      <c r="H790" s="240"/>
      <c r="I790" s="85"/>
      <c r="J790" s="85"/>
      <c r="K790" s="85"/>
      <c r="L790" s="85"/>
      <c r="M790" s="85"/>
      <c r="N790" s="85"/>
      <c r="O790" s="85"/>
      <c r="P790" s="85"/>
      <c r="Q790" s="85"/>
      <c r="R790" s="85"/>
      <c r="S790" s="85"/>
      <c r="T790" s="85"/>
      <c r="U790" s="85"/>
      <c r="V790" s="85"/>
      <c r="W790" s="85"/>
      <c r="X790" s="85"/>
      <c r="Y790" s="85"/>
    </row>
    <row r="791" spans="1:25" ht="15.75" x14ac:dyDescent="0.25">
      <c r="A791" s="91"/>
      <c r="B791" s="85"/>
      <c r="C791" s="84"/>
      <c r="D791" s="84"/>
      <c r="E791" s="84"/>
      <c r="F791" s="86"/>
      <c r="G791" s="87"/>
      <c r="H791" s="240"/>
      <c r="I791" s="85"/>
      <c r="J791" s="85"/>
      <c r="K791" s="85"/>
      <c r="L791" s="85"/>
      <c r="M791" s="85"/>
      <c r="N791" s="85"/>
      <c r="O791" s="85"/>
      <c r="P791" s="85"/>
      <c r="Q791" s="85"/>
      <c r="R791" s="85"/>
      <c r="S791" s="85"/>
      <c r="T791" s="85"/>
      <c r="U791" s="85"/>
      <c r="V791" s="85"/>
      <c r="W791" s="85"/>
      <c r="X791" s="85"/>
      <c r="Y791" s="85"/>
    </row>
    <row r="792" spans="1:25" ht="15.75" x14ac:dyDescent="0.25">
      <c r="A792" s="91"/>
      <c r="B792" s="85"/>
      <c r="C792" s="84"/>
      <c r="D792" s="84"/>
      <c r="E792" s="84"/>
      <c r="F792" s="86"/>
      <c r="G792" s="87"/>
      <c r="H792" s="240"/>
      <c r="I792" s="85"/>
      <c r="J792" s="85"/>
      <c r="K792" s="85"/>
      <c r="L792" s="85"/>
      <c r="M792" s="85"/>
      <c r="N792" s="85"/>
      <c r="O792" s="85"/>
      <c r="P792" s="85"/>
      <c r="Q792" s="85"/>
      <c r="R792" s="85"/>
      <c r="S792" s="85"/>
      <c r="T792" s="85"/>
      <c r="U792" s="85"/>
      <c r="V792" s="85"/>
      <c r="W792" s="85"/>
      <c r="X792" s="85"/>
      <c r="Y792" s="85"/>
    </row>
    <row r="793" spans="1:25" ht="15.75" x14ac:dyDescent="0.25">
      <c r="A793" s="91"/>
      <c r="B793" s="85"/>
      <c r="C793" s="84"/>
      <c r="D793" s="84"/>
      <c r="E793" s="84"/>
      <c r="F793" s="86"/>
      <c r="G793" s="87"/>
      <c r="H793" s="240"/>
      <c r="I793" s="85"/>
      <c r="J793" s="85"/>
      <c r="K793" s="85"/>
      <c r="L793" s="85"/>
      <c r="M793" s="85"/>
      <c r="N793" s="85"/>
      <c r="O793" s="85"/>
      <c r="P793" s="85"/>
      <c r="Q793" s="85"/>
      <c r="R793" s="85"/>
      <c r="S793" s="85"/>
      <c r="T793" s="85"/>
      <c r="U793" s="85"/>
      <c r="V793" s="85"/>
      <c r="W793" s="85"/>
      <c r="X793" s="85"/>
      <c r="Y793" s="85"/>
    </row>
    <row r="794" spans="1:25" ht="15.75" x14ac:dyDescent="0.25">
      <c r="A794" s="91"/>
      <c r="B794" s="85"/>
      <c r="C794" s="84"/>
      <c r="D794" s="84"/>
      <c r="E794" s="84"/>
      <c r="F794" s="86"/>
      <c r="G794" s="87"/>
      <c r="H794" s="240"/>
      <c r="I794" s="85"/>
      <c r="J794" s="85"/>
      <c r="K794" s="85"/>
      <c r="L794" s="85"/>
      <c r="M794" s="85"/>
      <c r="N794" s="85"/>
      <c r="O794" s="85"/>
      <c r="P794" s="85"/>
      <c r="Q794" s="85"/>
      <c r="R794" s="85"/>
      <c r="S794" s="85"/>
      <c r="T794" s="85"/>
      <c r="U794" s="85"/>
      <c r="V794" s="85"/>
      <c r="W794" s="85"/>
      <c r="X794" s="85"/>
      <c r="Y794" s="85"/>
    </row>
    <row r="795" spans="1:25" ht="15.75" x14ac:dyDescent="0.25">
      <c r="A795" s="91"/>
      <c r="B795" s="85"/>
      <c r="C795" s="84"/>
      <c r="D795" s="84"/>
      <c r="E795" s="84"/>
      <c r="F795" s="86"/>
      <c r="G795" s="87"/>
      <c r="H795" s="240"/>
      <c r="I795" s="85"/>
      <c r="J795" s="85"/>
      <c r="K795" s="85"/>
      <c r="L795" s="85"/>
      <c r="M795" s="85"/>
      <c r="N795" s="85"/>
      <c r="O795" s="85"/>
      <c r="P795" s="85"/>
      <c r="Q795" s="85"/>
      <c r="R795" s="85"/>
      <c r="S795" s="85"/>
      <c r="T795" s="85"/>
      <c r="U795" s="85"/>
      <c r="V795" s="85"/>
      <c r="W795" s="85"/>
      <c r="X795" s="85"/>
      <c r="Y795" s="85"/>
    </row>
    <row r="796" spans="1:25" ht="15.75" x14ac:dyDescent="0.25">
      <c r="A796" s="91"/>
      <c r="B796" s="85"/>
      <c r="C796" s="84"/>
      <c r="D796" s="84"/>
      <c r="E796" s="84"/>
      <c r="F796" s="86"/>
      <c r="G796" s="87"/>
      <c r="H796" s="240"/>
      <c r="I796" s="85"/>
      <c r="J796" s="85"/>
      <c r="K796" s="85"/>
      <c r="L796" s="85"/>
      <c r="M796" s="85"/>
      <c r="N796" s="85"/>
      <c r="O796" s="85"/>
      <c r="P796" s="85"/>
      <c r="Q796" s="85"/>
      <c r="R796" s="85"/>
      <c r="S796" s="85"/>
      <c r="T796" s="85"/>
      <c r="U796" s="85"/>
      <c r="V796" s="85"/>
      <c r="W796" s="85"/>
      <c r="X796" s="85"/>
      <c r="Y796" s="85"/>
    </row>
    <row r="797" spans="1:25" ht="15.75" x14ac:dyDescent="0.25">
      <c r="A797" s="91"/>
      <c r="B797" s="85"/>
      <c r="C797" s="84"/>
      <c r="D797" s="84"/>
      <c r="E797" s="84"/>
      <c r="F797" s="86"/>
      <c r="G797" s="87"/>
      <c r="H797" s="240"/>
      <c r="I797" s="85"/>
      <c r="J797" s="85"/>
      <c r="K797" s="85"/>
      <c r="L797" s="85"/>
      <c r="M797" s="85"/>
      <c r="N797" s="85"/>
      <c r="O797" s="85"/>
      <c r="P797" s="85"/>
      <c r="Q797" s="85"/>
      <c r="R797" s="85"/>
      <c r="S797" s="85"/>
      <c r="T797" s="85"/>
      <c r="U797" s="85"/>
      <c r="V797" s="85"/>
      <c r="W797" s="85"/>
      <c r="X797" s="85"/>
      <c r="Y797" s="85"/>
    </row>
    <row r="798" spans="1:25" ht="15.75" x14ac:dyDescent="0.25">
      <c r="A798" s="91"/>
      <c r="B798" s="85"/>
      <c r="C798" s="84"/>
      <c r="D798" s="84"/>
      <c r="E798" s="84"/>
      <c r="F798" s="86"/>
      <c r="G798" s="87"/>
      <c r="H798" s="240"/>
      <c r="I798" s="85"/>
      <c r="J798" s="85"/>
      <c r="K798" s="85"/>
      <c r="L798" s="85"/>
      <c r="M798" s="85"/>
      <c r="N798" s="85"/>
      <c r="O798" s="85"/>
      <c r="P798" s="85"/>
      <c r="Q798" s="85"/>
      <c r="R798" s="85"/>
      <c r="S798" s="85"/>
      <c r="T798" s="85"/>
      <c r="U798" s="85"/>
      <c r="V798" s="85"/>
      <c r="W798" s="85"/>
      <c r="X798" s="85"/>
      <c r="Y798" s="85"/>
    </row>
    <row r="799" spans="1:25" ht="15.75" x14ac:dyDescent="0.25">
      <c r="A799" s="91"/>
      <c r="B799" s="85"/>
      <c r="C799" s="84"/>
      <c r="D799" s="84"/>
      <c r="E799" s="84"/>
      <c r="F799" s="86"/>
      <c r="G799" s="87"/>
      <c r="H799" s="240"/>
      <c r="I799" s="85"/>
      <c r="J799" s="85"/>
      <c r="K799" s="85"/>
      <c r="L799" s="85"/>
      <c r="M799" s="85"/>
      <c r="N799" s="85"/>
      <c r="O799" s="85"/>
      <c r="P799" s="85"/>
      <c r="Q799" s="85"/>
      <c r="R799" s="85"/>
      <c r="S799" s="85"/>
      <c r="T799" s="85"/>
      <c r="U799" s="85"/>
      <c r="V799" s="85"/>
      <c r="W799" s="85"/>
      <c r="X799" s="85"/>
      <c r="Y799" s="85"/>
    </row>
    <row r="800" spans="1:25" ht="15.75" x14ac:dyDescent="0.25">
      <c r="A800" s="91"/>
      <c r="B800" s="85"/>
      <c r="C800" s="84"/>
      <c r="D800" s="84"/>
      <c r="E800" s="84"/>
      <c r="F800" s="86"/>
      <c r="G800" s="87"/>
      <c r="H800" s="240"/>
      <c r="I800" s="85"/>
      <c r="J800" s="85"/>
      <c r="K800" s="85"/>
      <c r="L800" s="85"/>
      <c r="M800" s="85"/>
      <c r="N800" s="85"/>
      <c r="O800" s="85"/>
      <c r="P800" s="85"/>
      <c r="Q800" s="85"/>
      <c r="R800" s="85"/>
      <c r="S800" s="85"/>
      <c r="T800" s="85"/>
      <c r="U800" s="85"/>
      <c r="V800" s="85"/>
      <c r="W800" s="85"/>
      <c r="X800" s="85"/>
      <c r="Y800" s="85"/>
    </row>
    <row r="801" spans="1:25" ht="15.75" x14ac:dyDescent="0.25">
      <c r="A801" s="91"/>
      <c r="B801" s="85"/>
      <c r="C801" s="84"/>
      <c r="D801" s="84"/>
      <c r="E801" s="84"/>
      <c r="F801" s="86"/>
      <c r="G801" s="87"/>
      <c r="H801" s="240"/>
      <c r="I801" s="85"/>
      <c r="J801" s="85"/>
      <c r="K801" s="85"/>
      <c r="L801" s="85"/>
      <c r="M801" s="85"/>
      <c r="N801" s="85"/>
      <c r="O801" s="85"/>
      <c r="P801" s="85"/>
      <c r="Q801" s="85"/>
      <c r="R801" s="85"/>
      <c r="S801" s="85"/>
      <c r="T801" s="85"/>
      <c r="U801" s="85"/>
      <c r="V801" s="85"/>
      <c r="W801" s="85"/>
      <c r="X801" s="85"/>
      <c r="Y801" s="85"/>
    </row>
    <row r="802" spans="1:25" ht="15.75" x14ac:dyDescent="0.25">
      <c r="A802" s="91"/>
      <c r="B802" s="85"/>
      <c r="C802" s="84"/>
      <c r="D802" s="84"/>
      <c r="E802" s="84"/>
      <c r="F802" s="86"/>
      <c r="G802" s="87"/>
      <c r="H802" s="240"/>
      <c r="I802" s="85"/>
      <c r="J802" s="85"/>
      <c r="K802" s="85"/>
      <c r="L802" s="85"/>
      <c r="M802" s="85"/>
      <c r="N802" s="85"/>
      <c r="O802" s="85"/>
      <c r="P802" s="85"/>
      <c r="Q802" s="85"/>
      <c r="R802" s="85"/>
      <c r="S802" s="85"/>
      <c r="T802" s="85"/>
      <c r="U802" s="85"/>
      <c r="V802" s="85"/>
      <c r="W802" s="85"/>
      <c r="X802" s="85"/>
      <c r="Y802" s="85"/>
    </row>
    <row r="803" spans="1:25" ht="15.75" x14ac:dyDescent="0.25">
      <c r="A803" s="91"/>
      <c r="B803" s="85"/>
      <c r="C803" s="84"/>
      <c r="D803" s="84"/>
      <c r="E803" s="84"/>
      <c r="F803" s="86"/>
      <c r="G803" s="87"/>
      <c r="H803" s="240"/>
      <c r="I803" s="85"/>
      <c r="J803" s="85"/>
      <c r="K803" s="85"/>
      <c r="L803" s="85"/>
      <c r="M803" s="85"/>
      <c r="N803" s="85"/>
      <c r="O803" s="85"/>
      <c r="P803" s="85"/>
      <c r="Q803" s="85"/>
      <c r="R803" s="85"/>
      <c r="S803" s="85"/>
      <c r="T803" s="85"/>
      <c r="U803" s="85"/>
      <c r="V803" s="85"/>
      <c r="W803" s="85"/>
      <c r="X803" s="85"/>
      <c r="Y803" s="85"/>
    </row>
    <row r="804" spans="1:25" ht="15.75" x14ac:dyDescent="0.25">
      <c r="A804" s="91"/>
      <c r="B804" s="85"/>
      <c r="C804" s="84"/>
      <c r="D804" s="84"/>
      <c r="E804" s="84"/>
      <c r="F804" s="86"/>
      <c r="G804" s="87"/>
      <c r="H804" s="240"/>
      <c r="I804" s="85"/>
      <c r="J804" s="85"/>
      <c r="K804" s="85"/>
      <c r="L804" s="85"/>
      <c r="M804" s="85"/>
      <c r="N804" s="85"/>
      <c r="O804" s="85"/>
      <c r="P804" s="85"/>
      <c r="Q804" s="85"/>
      <c r="R804" s="85"/>
      <c r="S804" s="85"/>
      <c r="T804" s="85"/>
      <c r="U804" s="85"/>
      <c r="V804" s="85"/>
      <c r="W804" s="85"/>
      <c r="X804" s="85"/>
      <c r="Y804" s="85"/>
    </row>
    <row r="805" spans="1:25" ht="15.75" x14ac:dyDescent="0.25">
      <c r="A805" s="91"/>
      <c r="B805" s="85"/>
      <c r="C805" s="84"/>
      <c r="D805" s="84"/>
      <c r="E805" s="84"/>
      <c r="F805" s="86"/>
      <c r="G805" s="87"/>
      <c r="H805" s="240"/>
      <c r="I805" s="85"/>
      <c r="J805" s="85"/>
      <c r="K805" s="85"/>
      <c r="L805" s="85"/>
      <c r="M805" s="85"/>
      <c r="N805" s="85"/>
      <c r="O805" s="85"/>
      <c r="P805" s="85"/>
      <c r="Q805" s="85"/>
      <c r="R805" s="85"/>
      <c r="S805" s="85"/>
      <c r="T805" s="85"/>
      <c r="U805" s="85"/>
      <c r="V805" s="85"/>
      <c r="W805" s="85"/>
      <c r="X805" s="85"/>
      <c r="Y805" s="85"/>
    </row>
    <row r="806" spans="1:25" ht="15.75" x14ac:dyDescent="0.25">
      <c r="A806" s="91"/>
      <c r="B806" s="85"/>
      <c r="C806" s="84"/>
      <c r="D806" s="84"/>
      <c r="E806" s="84"/>
      <c r="F806" s="86"/>
      <c r="G806" s="87"/>
      <c r="H806" s="240"/>
      <c r="I806" s="85"/>
      <c r="J806" s="85"/>
      <c r="K806" s="85"/>
      <c r="L806" s="85"/>
      <c r="M806" s="85"/>
      <c r="N806" s="85"/>
      <c r="O806" s="85"/>
      <c r="P806" s="85"/>
      <c r="Q806" s="85"/>
      <c r="R806" s="85"/>
      <c r="S806" s="85"/>
      <c r="T806" s="85"/>
      <c r="U806" s="85"/>
      <c r="V806" s="85"/>
      <c r="W806" s="85"/>
      <c r="X806" s="85"/>
      <c r="Y806" s="85"/>
    </row>
    <row r="807" spans="1:25" ht="15.75" x14ac:dyDescent="0.25">
      <c r="A807" s="91"/>
      <c r="B807" s="85"/>
      <c r="C807" s="84"/>
      <c r="D807" s="84"/>
      <c r="E807" s="84"/>
      <c r="F807" s="86"/>
      <c r="G807" s="87"/>
      <c r="H807" s="240"/>
      <c r="I807" s="85"/>
      <c r="J807" s="85"/>
      <c r="K807" s="85"/>
      <c r="L807" s="85"/>
      <c r="M807" s="85"/>
      <c r="N807" s="85"/>
      <c r="O807" s="85"/>
      <c r="P807" s="85"/>
      <c r="Q807" s="85"/>
      <c r="R807" s="85"/>
      <c r="S807" s="85"/>
      <c r="T807" s="85"/>
      <c r="U807" s="85"/>
      <c r="V807" s="85"/>
      <c r="W807" s="85"/>
      <c r="X807" s="85"/>
      <c r="Y807" s="85"/>
    </row>
    <row r="808" spans="1:25" ht="15.75" x14ac:dyDescent="0.25">
      <c r="A808" s="91"/>
      <c r="B808" s="85"/>
      <c r="C808" s="84"/>
      <c r="D808" s="84"/>
      <c r="E808" s="84"/>
      <c r="F808" s="86"/>
      <c r="G808" s="87"/>
      <c r="H808" s="240"/>
      <c r="I808" s="85"/>
      <c r="J808" s="85"/>
      <c r="K808" s="85"/>
      <c r="L808" s="85"/>
      <c r="M808" s="85"/>
      <c r="N808" s="85"/>
      <c r="O808" s="85"/>
      <c r="P808" s="85"/>
      <c r="Q808" s="85"/>
      <c r="R808" s="85"/>
      <c r="S808" s="85"/>
      <c r="T808" s="85"/>
      <c r="U808" s="85"/>
      <c r="V808" s="85"/>
      <c r="W808" s="85"/>
      <c r="X808" s="85"/>
      <c r="Y808" s="85"/>
    </row>
    <row r="809" spans="1:25" ht="15.75" x14ac:dyDescent="0.25">
      <c r="A809" s="91"/>
      <c r="B809" s="85"/>
      <c r="C809" s="84"/>
      <c r="D809" s="84"/>
      <c r="E809" s="84"/>
      <c r="F809" s="86"/>
      <c r="G809" s="87"/>
      <c r="H809" s="240"/>
      <c r="I809" s="85"/>
      <c r="J809" s="85"/>
      <c r="K809" s="85"/>
      <c r="L809" s="85"/>
      <c r="M809" s="85"/>
      <c r="N809" s="85"/>
      <c r="O809" s="85"/>
      <c r="P809" s="85"/>
      <c r="Q809" s="85"/>
      <c r="R809" s="85"/>
      <c r="S809" s="85"/>
      <c r="T809" s="85"/>
      <c r="U809" s="85"/>
      <c r="V809" s="85"/>
      <c r="W809" s="85"/>
      <c r="X809" s="85"/>
      <c r="Y809" s="85"/>
    </row>
    <row r="810" spans="1:25" ht="15.75" x14ac:dyDescent="0.25">
      <c r="A810" s="91"/>
      <c r="B810" s="85"/>
      <c r="C810" s="84"/>
      <c r="D810" s="84"/>
      <c r="E810" s="84"/>
      <c r="F810" s="86"/>
      <c r="G810" s="87"/>
      <c r="H810" s="240"/>
      <c r="I810" s="85"/>
      <c r="J810" s="85"/>
      <c r="K810" s="85"/>
      <c r="L810" s="85"/>
      <c r="M810" s="85"/>
      <c r="N810" s="85"/>
      <c r="O810" s="85"/>
      <c r="P810" s="85"/>
      <c r="Q810" s="85"/>
      <c r="R810" s="85"/>
      <c r="S810" s="85"/>
      <c r="T810" s="85"/>
      <c r="U810" s="85"/>
      <c r="V810" s="85"/>
      <c r="W810" s="85"/>
      <c r="X810" s="85"/>
      <c r="Y810" s="85"/>
    </row>
    <row r="811" spans="1:25" ht="15.75" x14ac:dyDescent="0.25">
      <c r="A811" s="91"/>
      <c r="B811" s="85"/>
      <c r="C811" s="84"/>
      <c r="D811" s="84"/>
      <c r="E811" s="84"/>
      <c r="F811" s="86"/>
      <c r="G811" s="87"/>
      <c r="H811" s="240"/>
      <c r="I811" s="85"/>
      <c r="J811" s="85"/>
      <c r="K811" s="85"/>
      <c r="L811" s="85"/>
      <c r="M811" s="85"/>
      <c r="N811" s="85"/>
      <c r="O811" s="85"/>
      <c r="P811" s="85"/>
      <c r="Q811" s="85"/>
      <c r="R811" s="85"/>
      <c r="S811" s="85"/>
      <c r="T811" s="85"/>
      <c r="U811" s="85"/>
      <c r="V811" s="85"/>
      <c r="W811" s="85"/>
      <c r="X811" s="85"/>
      <c r="Y811" s="85"/>
    </row>
    <row r="812" spans="1:25" ht="15.75" x14ac:dyDescent="0.25">
      <c r="A812" s="91"/>
      <c r="B812" s="85"/>
      <c r="C812" s="84"/>
      <c r="D812" s="84"/>
      <c r="E812" s="84"/>
      <c r="F812" s="86"/>
      <c r="G812" s="87"/>
      <c r="H812" s="240"/>
      <c r="I812" s="85"/>
      <c r="J812" s="85"/>
      <c r="K812" s="85"/>
      <c r="L812" s="85"/>
      <c r="M812" s="85"/>
      <c r="N812" s="85"/>
      <c r="O812" s="85"/>
      <c r="P812" s="85"/>
      <c r="Q812" s="85"/>
      <c r="R812" s="85"/>
      <c r="S812" s="85"/>
      <c r="T812" s="85"/>
      <c r="U812" s="85"/>
      <c r="V812" s="85"/>
      <c r="W812" s="85"/>
      <c r="X812" s="85"/>
      <c r="Y812" s="85"/>
    </row>
    <row r="813" spans="1:25" ht="15.75" x14ac:dyDescent="0.25">
      <c r="A813" s="91"/>
      <c r="B813" s="85"/>
      <c r="C813" s="84"/>
      <c r="D813" s="84"/>
      <c r="E813" s="84"/>
      <c r="F813" s="86"/>
      <c r="G813" s="87"/>
      <c r="H813" s="240"/>
      <c r="I813" s="85"/>
      <c r="J813" s="85"/>
      <c r="K813" s="85"/>
      <c r="L813" s="85"/>
      <c r="M813" s="85"/>
      <c r="N813" s="85"/>
      <c r="O813" s="85"/>
      <c r="P813" s="85"/>
      <c r="Q813" s="85"/>
      <c r="R813" s="85"/>
      <c r="S813" s="85"/>
      <c r="T813" s="85"/>
      <c r="U813" s="85"/>
      <c r="V813" s="85"/>
      <c r="W813" s="85"/>
      <c r="X813" s="85"/>
      <c r="Y813" s="85"/>
    </row>
    <row r="814" spans="1:25" ht="15.75" x14ac:dyDescent="0.25">
      <c r="A814" s="91"/>
      <c r="B814" s="85"/>
      <c r="C814" s="84"/>
      <c r="D814" s="84"/>
      <c r="E814" s="84"/>
      <c r="F814" s="86"/>
      <c r="G814" s="87"/>
      <c r="H814" s="240"/>
      <c r="I814" s="85"/>
      <c r="J814" s="85"/>
      <c r="K814" s="85"/>
      <c r="L814" s="85"/>
      <c r="M814" s="85"/>
      <c r="N814" s="85"/>
      <c r="O814" s="85"/>
      <c r="P814" s="85"/>
      <c r="Q814" s="85"/>
      <c r="R814" s="85"/>
      <c r="S814" s="85"/>
      <c r="T814" s="85"/>
      <c r="U814" s="85"/>
      <c r="V814" s="85"/>
      <c r="W814" s="85"/>
      <c r="X814" s="85"/>
      <c r="Y814" s="85"/>
    </row>
    <row r="815" spans="1:25" ht="15.75" x14ac:dyDescent="0.25">
      <c r="A815" s="91"/>
      <c r="B815" s="85"/>
      <c r="C815" s="84"/>
      <c r="D815" s="84"/>
      <c r="E815" s="84"/>
      <c r="F815" s="86"/>
      <c r="G815" s="87"/>
      <c r="H815" s="240"/>
      <c r="I815" s="85"/>
      <c r="J815" s="85"/>
      <c r="K815" s="85"/>
      <c r="L815" s="85"/>
      <c r="M815" s="85"/>
      <c r="N815" s="85"/>
      <c r="O815" s="85"/>
      <c r="P815" s="85"/>
      <c r="Q815" s="85"/>
      <c r="R815" s="85"/>
      <c r="S815" s="85"/>
      <c r="T815" s="85"/>
      <c r="U815" s="85"/>
      <c r="V815" s="85"/>
      <c r="W815" s="85"/>
      <c r="X815" s="85"/>
      <c r="Y815" s="85"/>
    </row>
    <row r="816" spans="1:25" ht="15.75" x14ac:dyDescent="0.25">
      <c r="A816" s="91"/>
      <c r="B816" s="85"/>
      <c r="C816" s="84"/>
      <c r="D816" s="84"/>
      <c r="E816" s="84"/>
      <c r="F816" s="86"/>
      <c r="G816" s="87"/>
      <c r="H816" s="240"/>
      <c r="I816" s="85"/>
      <c r="J816" s="85"/>
      <c r="K816" s="85"/>
      <c r="L816" s="85"/>
      <c r="M816" s="85"/>
      <c r="N816" s="85"/>
      <c r="O816" s="85"/>
      <c r="P816" s="85"/>
      <c r="Q816" s="85"/>
      <c r="R816" s="85"/>
      <c r="S816" s="85"/>
      <c r="T816" s="85"/>
      <c r="U816" s="85"/>
      <c r="V816" s="85"/>
      <c r="W816" s="85"/>
      <c r="X816" s="85"/>
      <c r="Y816" s="85"/>
    </row>
    <row r="817" spans="1:25" ht="15.75" x14ac:dyDescent="0.25">
      <c r="A817" s="91"/>
      <c r="B817" s="85"/>
      <c r="C817" s="84"/>
      <c r="D817" s="84"/>
      <c r="E817" s="84"/>
      <c r="F817" s="86"/>
      <c r="G817" s="87"/>
      <c r="H817" s="240"/>
      <c r="I817" s="85"/>
      <c r="J817" s="85"/>
      <c r="K817" s="85"/>
      <c r="L817" s="85"/>
      <c r="M817" s="85"/>
      <c r="N817" s="85"/>
      <c r="O817" s="85"/>
      <c r="P817" s="85"/>
      <c r="Q817" s="85"/>
      <c r="R817" s="85"/>
      <c r="S817" s="85"/>
      <c r="T817" s="85"/>
      <c r="U817" s="85"/>
      <c r="V817" s="85"/>
      <c r="W817" s="85"/>
      <c r="X817" s="85"/>
      <c r="Y817" s="85"/>
    </row>
    <row r="818" spans="1:25" ht="15.75" x14ac:dyDescent="0.25">
      <c r="A818" s="91"/>
      <c r="B818" s="85"/>
      <c r="C818" s="84"/>
      <c r="D818" s="84"/>
      <c r="E818" s="84"/>
      <c r="F818" s="86"/>
      <c r="G818" s="87"/>
      <c r="H818" s="240"/>
      <c r="I818" s="85"/>
      <c r="J818" s="85"/>
      <c r="K818" s="85"/>
      <c r="L818" s="85"/>
      <c r="M818" s="85"/>
      <c r="N818" s="85"/>
      <c r="O818" s="85"/>
      <c r="P818" s="85"/>
      <c r="Q818" s="85"/>
      <c r="R818" s="85"/>
      <c r="S818" s="85"/>
      <c r="T818" s="85"/>
      <c r="U818" s="85"/>
      <c r="V818" s="85"/>
      <c r="W818" s="85"/>
      <c r="X818" s="85"/>
      <c r="Y818" s="85"/>
    </row>
    <row r="819" spans="1:25" ht="15.75" x14ac:dyDescent="0.25">
      <c r="A819" s="91"/>
      <c r="B819" s="85"/>
      <c r="C819" s="84"/>
      <c r="D819" s="84"/>
      <c r="E819" s="84"/>
      <c r="F819" s="86"/>
      <c r="G819" s="87"/>
      <c r="H819" s="240"/>
      <c r="I819" s="85"/>
      <c r="J819" s="85"/>
      <c r="K819" s="85"/>
      <c r="L819" s="85"/>
      <c r="M819" s="85"/>
      <c r="N819" s="85"/>
      <c r="O819" s="85"/>
      <c r="P819" s="85"/>
      <c r="Q819" s="85"/>
      <c r="R819" s="85"/>
      <c r="S819" s="85"/>
      <c r="T819" s="85"/>
      <c r="U819" s="85"/>
      <c r="V819" s="85"/>
      <c r="W819" s="85"/>
      <c r="X819" s="85"/>
      <c r="Y819" s="85"/>
    </row>
    <row r="820" spans="1:25" ht="15.75" x14ac:dyDescent="0.25">
      <c r="A820" s="91"/>
      <c r="B820" s="85"/>
      <c r="C820" s="84"/>
      <c r="D820" s="84"/>
      <c r="E820" s="84"/>
      <c r="F820" s="86"/>
      <c r="G820" s="87"/>
      <c r="H820" s="240"/>
      <c r="I820" s="85"/>
      <c r="J820" s="85"/>
      <c r="K820" s="85"/>
      <c r="L820" s="85"/>
      <c r="M820" s="85"/>
      <c r="N820" s="85"/>
      <c r="O820" s="85"/>
      <c r="P820" s="85"/>
      <c r="Q820" s="85"/>
      <c r="R820" s="85"/>
      <c r="S820" s="85"/>
      <c r="T820" s="85"/>
      <c r="U820" s="85"/>
      <c r="V820" s="85"/>
      <c r="W820" s="85"/>
      <c r="X820" s="85"/>
      <c r="Y820" s="85"/>
    </row>
    <row r="821" spans="1:25" ht="15.75" x14ac:dyDescent="0.25">
      <c r="A821" s="91"/>
      <c r="B821" s="85"/>
      <c r="C821" s="84"/>
      <c r="D821" s="84"/>
      <c r="E821" s="84"/>
      <c r="F821" s="86"/>
      <c r="G821" s="87"/>
      <c r="H821" s="240"/>
      <c r="I821" s="85"/>
      <c r="J821" s="85"/>
      <c r="K821" s="85"/>
      <c r="L821" s="85"/>
      <c r="M821" s="85"/>
      <c r="N821" s="85"/>
      <c r="O821" s="85"/>
      <c r="P821" s="85"/>
      <c r="Q821" s="85"/>
      <c r="R821" s="85"/>
      <c r="S821" s="85"/>
      <c r="T821" s="85"/>
      <c r="U821" s="85"/>
      <c r="V821" s="85"/>
      <c r="W821" s="85"/>
      <c r="X821" s="85"/>
      <c r="Y821" s="85"/>
    </row>
    <row r="822" spans="1:25" ht="15.75" x14ac:dyDescent="0.25">
      <c r="A822" s="91"/>
      <c r="B822" s="85"/>
      <c r="C822" s="84"/>
      <c r="D822" s="84"/>
      <c r="E822" s="84"/>
      <c r="F822" s="86"/>
      <c r="G822" s="87"/>
      <c r="H822" s="240"/>
      <c r="I822" s="85"/>
      <c r="J822" s="85"/>
      <c r="K822" s="85"/>
      <c r="L822" s="85"/>
      <c r="M822" s="85"/>
      <c r="N822" s="85"/>
      <c r="O822" s="85"/>
      <c r="P822" s="85"/>
      <c r="Q822" s="85"/>
      <c r="R822" s="85"/>
      <c r="S822" s="85"/>
      <c r="T822" s="85"/>
      <c r="U822" s="85"/>
      <c r="V822" s="85"/>
      <c r="W822" s="85"/>
      <c r="X822" s="85"/>
      <c r="Y822" s="85"/>
    </row>
    <row r="823" spans="1:25" ht="15.75" x14ac:dyDescent="0.25">
      <c r="A823" s="91"/>
      <c r="B823" s="85"/>
      <c r="C823" s="84"/>
      <c r="D823" s="84"/>
      <c r="E823" s="84"/>
      <c r="F823" s="86"/>
      <c r="G823" s="87"/>
      <c r="H823" s="240"/>
      <c r="I823" s="85"/>
      <c r="J823" s="85"/>
      <c r="K823" s="85"/>
      <c r="L823" s="85"/>
      <c r="M823" s="85"/>
      <c r="N823" s="85"/>
      <c r="O823" s="85"/>
      <c r="P823" s="85"/>
      <c r="Q823" s="85"/>
      <c r="R823" s="85"/>
      <c r="S823" s="85"/>
      <c r="T823" s="85"/>
      <c r="U823" s="85"/>
      <c r="V823" s="85"/>
      <c r="W823" s="85"/>
      <c r="X823" s="85"/>
      <c r="Y823" s="85"/>
    </row>
    <row r="824" spans="1:25" ht="15.75" x14ac:dyDescent="0.25">
      <c r="A824" s="91"/>
      <c r="B824" s="85"/>
      <c r="C824" s="84"/>
      <c r="D824" s="84"/>
      <c r="E824" s="84"/>
      <c r="F824" s="86"/>
      <c r="G824" s="87"/>
      <c r="H824" s="240"/>
      <c r="I824" s="85"/>
      <c r="J824" s="85"/>
      <c r="K824" s="85"/>
      <c r="L824" s="85"/>
      <c r="M824" s="85"/>
      <c r="N824" s="85"/>
      <c r="O824" s="85"/>
      <c r="P824" s="85"/>
      <c r="Q824" s="85"/>
      <c r="R824" s="85"/>
      <c r="S824" s="85"/>
      <c r="T824" s="85"/>
      <c r="U824" s="85"/>
      <c r="V824" s="85"/>
      <c r="W824" s="85"/>
      <c r="X824" s="85"/>
      <c r="Y824" s="85"/>
    </row>
    <row r="825" spans="1:25" ht="15.75" x14ac:dyDescent="0.25">
      <c r="A825" s="91"/>
      <c r="B825" s="85"/>
      <c r="C825" s="84"/>
      <c r="D825" s="84"/>
      <c r="E825" s="84"/>
      <c r="F825" s="86"/>
      <c r="G825" s="87"/>
      <c r="H825" s="240"/>
      <c r="I825" s="85"/>
      <c r="J825" s="85"/>
      <c r="K825" s="85"/>
      <c r="L825" s="85"/>
      <c r="M825" s="85"/>
      <c r="N825" s="85"/>
      <c r="O825" s="85"/>
      <c r="P825" s="85"/>
      <c r="Q825" s="85"/>
      <c r="R825" s="85"/>
      <c r="S825" s="85"/>
      <c r="T825" s="85"/>
      <c r="U825" s="85"/>
      <c r="V825" s="85"/>
      <c r="W825" s="85"/>
      <c r="X825" s="85"/>
      <c r="Y825" s="85"/>
    </row>
    <row r="826" spans="1:25" ht="15.75" x14ac:dyDescent="0.25">
      <c r="A826" s="91"/>
      <c r="B826" s="85"/>
      <c r="C826" s="84"/>
      <c r="D826" s="84"/>
      <c r="E826" s="84"/>
      <c r="F826" s="86"/>
      <c r="G826" s="87"/>
      <c r="H826" s="240"/>
      <c r="I826" s="85"/>
      <c r="J826" s="85"/>
      <c r="K826" s="85"/>
      <c r="L826" s="85"/>
      <c r="M826" s="85"/>
      <c r="N826" s="85"/>
      <c r="O826" s="85"/>
      <c r="P826" s="85"/>
      <c r="Q826" s="85"/>
      <c r="R826" s="85"/>
      <c r="S826" s="85"/>
      <c r="T826" s="85"/>
      <c r="U826" s="85"/>
      <c r="V826" s="85"/>
      <c r="W826" s="85"/>
      <c r="X826" s="85"/>
      <c r="Y826" s="85"/>
    </row>
    <row r="827" spans="1:25" ht="15.75" x14ac:dyDescent="0.25">
      <c r="A827" s="91"/>
      <c r="B827" s="85"/>
      <c r="C827" s="84"/>
      <c r="D827" s="84"/>
      <c r="E827" s="84"/>
      <c r="F827" s="86"/>
      <c r="G827" s="87"/>
      <c r="H827" s="240"/>
      <c r="I827" s="85"/>
      <c r="J827" s="85"/>
      <c r="K827" s="85"/>
      <c r="L827" s="85"/>
      <c r="M827" s="85"/>
      <c r="N827" s="85"/>
      <c r="O827" s="85"/>
      <c r="P827" s="85"/>
      <c r="Q827" s="85"/>
      <c r="R827" s="85"/>
      <c r="S827" s="85"/>
      <c r="T827" s="85"/>
      <c r="U827" s="85"/>
      <c r="V827" s="85"/>
      <c r="W827" s="85"/>
      <c r="X827" s="85"/>
      <c r="Y827" s="85"/>
    </row>
    <row r="828" spans="1:25" ht="15.75" x14ac:dyDescent="0.25">
      <c r="A828" s="91"/>
      <c r="B828" s="85"/>
      <c r="C828" s="84"/>
      <c r="D828" s="84"/>
      <c r="E828" s="84"/>
      <c r="F828" s="86"/>
      <c r="G828" s="87"/>
      <c r="H828" s="240"/>
      <c r="I828" s="85"/>
      <c r="J828" s="85"/>
      <c r="K828" s="85"/>
      <c r="L828" s="85"/>
      <c r="M828" s="85"/>
      <c r="N828" s="85"/>
      <c r="O828" s="85"/>
      <c r="P828" s="85"/>
      <c r="Q828" s="85"/>
      <c r="R828" s="85"/>
      <c r="S828" s="85"/>
      <c r="T828" s="85"/>
      <c r="U828" s="85"/>
      <c r="V828" s="85"/>
      <c r="W828" s="85"/>
      <c r="X828" s="85"/>
      <c r="Y828" s="85"/>
    </row>
    <row r="829" spans="1:25" ht="15.75" x14ac:dyDescent="0.25">
      <c r="A829" s="91"/>
      <c r="B829" s="85"/>
      <c r="C829" s="84"/>
      <c r="D829" s="84"/>
      <c r="E829" s="84"/>
      <c r="F829" s="86"/>
      <c r="G829" s="87"/>
      <c r="H829" s="240"/>
      <c r="I829" s="85"/>
      <c r="J829" s="85"/>
      <c r="K829" s="85"/>
      <c r="L829" s="85"/>
      <c r="M829" s="85"/>
      <c r="N829" s="85"/>
      <c r="O829" s="85"/>
      <c r="P829" s="85"/>
      <c r="Q829" s="85"/>
      <c r="R829" s="85"/>
      <c r="S829" s="85"/>
      <c r="T829" s="85"/>
      <c r="U829" s="85"/>
      <c r="V829" s="85"/>
      <c r="W829" s="85"/>
      <c r="X829" s="85"/>
      <c r="Y829" s="85"/>
    </row>
    <row r="830" spans="1:25" ht="15.75" x14ac:dyDescent="0.25">
      <c r="A830" s="91"/>
      <c r="B830" s="85"/>
      <c r="C830" s="84"/>
      <c r="D830" s="84"/>
      <c r="E830" s="84"/>
      <c r="F830" s="86"/>
      <c r="G830" s="87"/>
      <c r="H830" s="240"/>
      <c r="I830" s="85"/>
      <c r="J830" s="85"/>
      <c r="K830" s="85"/>
      <c r="L830" s="85"/>
      <c r="M830" s="85"/>
      <c r="N830" s="85"/>
      <c r="O830" s="85"/>
      <c r="P830" s="85"/>
      <c r="Q830" s="85"/>
      <c r="R830" s="85"/>
      <c r="S830" s="85"/>
      <c r="T830" s="85"/>
      <c r="U830" s="85"/>
      <c r="V830" s="85"/>
      <c r="W830" s="85"/>
      <c r="X830" s="85"/>
      <c r="Y830" s="85"/>
    </row>
    <row r="831" spans="1:25" ht="15.75" x14ac:dyDescent="0.25">
      <c r="A831" s="91"/>
      <c r="B831" s="85"/>
      <c r="C831" s="84"/>
      <c r="D831" s="84"/>
      <c r="E831" s="84"/>
      <c r="F831" s="86"/>
      <c r="G831" s="87"/>
      <c r="H831" s="240"/>
      <c r="I831" s="85"/>
      <c r="J831" s="85"/>
      <c r="K831" s="85"/>
      <c r="L831" s="85"/>
      <c r="M831" s="85"/>
      <c r="N831" s="85"/>
      <c r="O831" s="85"/>
      <c r="P831" s="85"/>
      <c r="Q831" s="85"/>
      <c r="R831" s="85"/>
      <c r="S831" s="85"/>
      <c r="T831" s="85"/>
      <c r="U831" s="85"/>
      <c r="V831" s="85"/>
      <c r="W831" s="85"/>
      <c r="X831" s="85"/>
      <c r="Y831" s="85"/>
    </row>
    <row r="832" spans="1:25" ht="15.75" x14ac:dyDescent="0.25">
      <c r="A832" s="91"/>
      <c r="B832" s="85"/>
      <c r="C832" s="84"/>
      <c r="D832" s="84"/>
      <c r="E832" s="84"/>
      <c r="F832" s="86"/>
      <c r="G832" s="87"/>
      <c r="H832" s="240"/>
      <c r="I832" s="85"/>
      <c r="J832" s="85"/>
      <c r="K832" s="85"/>
      <c r="L832" s="85"/>
      <c r="M832" s="85"/>
      <c r="N832" s="85"/>
      <c r="O832" s="85"/>
      <c r="P832" s="85"/>
      <c r="Q832" s="85"/>
      <c r="R832" s="85"/>
      <c r="S832" s="85"/>
      <c r="T832" s="85"/>
      <c r="U832" s="85"/>
      <c r="V832" s="85"/>
      <c r="W832" s="85"/>
      <c r="X832" s="85"/>
      <c r="Y832" s="85"/>
    </row>
    <row r="833" spans="1:25" ht="15.75" x14ac:dyDescent="0.25">
      <c r="A833" s="91"/>
      <c r="B833" s="85"/>
      <c r="C833" s="84"/>
      <c r="D833" s="84"/>
      <c r="E833" s="84"/>
      <c r="F833" s="86"/>
      <c r="G833" s="87"/>
      <c r="H833" s="240"/>
      <c r="I833" s="85"/>
      <c r="J833" s="85"/>
      <c r="K833" s="85"/>
      <c r="L833" s="85"/>
      <c r="M833" s="85"/>
      <c r="N833" s="85"/>
      <c r="O833" s="85"/>
      <c r="P833" s="85"/>
      <c r="Q833" s="85"/>
      <c r="R833" s="85"/>
      <c r="S833" s="85"/>
      <c r="T833" s="85"/>
      <c r="U833" s="85"/>
      <c r="V833" s="85"/>
      <c r="W833" s="85"/>
      <c r="X833" s="85"/>
      <c r="Y833" s="85"/>
    </row>
    <row r="834" spans="1:25" ht="15.75" x14ac:dyDescent="0.25">
      <c r="A834" s="91"/>
      <c r="B834" s="85"/>
      <c r="C834" s="84"/>
      <c r="D834" s="84"/>
      <c r="E834" s="84"/>
      <c r="F834" s="86"/>
      <c r="G834" s="87"/>
      <c r="H834" s="240"/>
      <c r="I834" s="85"/>
      <c r="J834" s="85"/>
      <c r="K834" s="85"/>
      <c r="L834" s="85"/>
      <c r="M834" s="85"/>
      <c r="N834" s="85"/>
      <c r="O834" s="85"/>
      <c r="P834" s="85"/>
      <c r="Q834" s="85"/>
      <c r="R834" s="85"/>
      <c r="S834" s="85"/>
      <c r="T834" s="85"/>
      <c r="U834" s="85"/>
      <c r="V834" s="85"/>
      <c r="W834" s="85"/>
      <c r="X834" s="85"/>
      <c r="Y834" s="85"/>
    </row>
    <row r="835" spans="1:25" ht="15.75" x14ac:dyDescent="0.25">
      <c r="A835" s="91"/>
      <c r="B835" s="85"/>
      <c r="C835" s="84"/>
      <c r="D835" s="84"/>
      <c r="E835" s="84"/>
      <c r="F835" s="86"/>
      <c r="G835" s="87"/>
      <c r="H835" s="240"/>
      <c r="I835" s="85"/>
      <c r="J835" s="85"/>
      <c r="K835" s="85"/>
      <c r="L835" s="85"/>
      <c r="M835" s="85"/>
      <c r="N835" s="85"/>
      <c r="O835" s="85"/>
      <c r="P835" s="85"/>
      <c r="Q835" s="85"/>
      <c r="R835" s="85"/>
      <c r="S835" s="85"/>
      <c r="T835" s="85"/>
      <c r="U835" s="85"/>
      <c r="V835" s="85"/>
      <c r="W835" s="85"/>
      <c r="X835" s="85"/>
      <c r="Y835" s="85"/>
    </row>
    <row r="836" spans="1:25" ht="15.75" x14ac:dyDescent="0.25">
      <c r="A836" s="91"/>
      <c r="B836" s="85"/>
      <c r="C836" s="84"/>
      <c r="D836" s="84"/>
      <c r="E836" s="84"/>
      <c r="F836" s="86"/>
      <c r="G836" s="87"/>
      <c r="H836" s="240"/>
      <c r="I836" s="85"/>
      <c r="J836" s="85"/>
      <c r="K836" s="85"/>
      <c r="L836" s="85"/>
      <c r="M836" s="85"/>
      <c r="N836" s="85"/>
      <c r="O836" s="85"/>
      <c r="P836" s="85"/>
      <c r="Q836" s="85"/>
      <c r="R836" s="85"/>
      <c r="S836" s="85"/>
      <c r="T836" s="85"/>
      <c r="U836" s="85"/>
      <c r="V836" s="85"/>
      <c r="W836" s="85"/>
      <c r="X836" s="85"/>
      <c r="Y836" s="85"/>
    </row>
    <row r="837" spans="1:25" ht="15.75" x14ac:dyDescent="0.25">
      <c r="A837" s="91"/>
      <c r="B837" s="85"/>
      <c r="C837" s="84"/>
      <c r="D837" s="84"/>
      <c r="E837" s="84"/>
      <c r="F837" s="86"/>
      <c r="G837" s="87"/>
      <c r="H837" s="240"/>
      <c r="I837" s="85"/>
      <c r="J837" s="85"/>
      <c r="K837" s="85"/>
      <c r="L837" s="85"/>
      <c r="M837" s="85"/>
      <c r="N837" s="85"/>
      <c r="O837" s="85"/>
      <c r="P837" s="85"/>
      <c r="Q837" s="85"/>
      <c r="R837" s="85"/>
      <c r="S837" s="85"/>
      <c r="T837" s="85"/>
      <c r="U837" s="85"/>
      <c r="V837" s="85"/>
      <c r="W837" s="85"/>
      <c r="X837" s="85"/>
      <c r="Y837" s="85"/>
    </row>
    <row r="838" spans="1:25" ht="15.75" x14ac:dyDescent="0.25">
      <c r="A838" s="91"/>
      <c r="B838" s="85"/>
      <c r="C838" s="84"/>
      <c r="D838" s="84"/>
      <c r="E838" s="84"/>
      <c r="F838" s="86"/>
      <c r="G838" s="87"/>
      <c r="H838" s="240"/>
      <c r="I838" s="85"/>
      <c r="J838" s="85"/>
      <c r="K838" s="85"/>
      <c r="L838" s="85"/>
      <c r="M838" s="85"/>
      <c r="N838" s="85"/>
      <c r="O838" s="85"/>
      <c r="P838" s="85"/>
      <c r="Q838" s="85"/>
      <c r="R838" s="85"/>
      <c r="S838" s="85"/>
      <c r="T838" s="85"/>
      <c r="U838" s="85"/>
      <c r="V838" s="85"/>
      <c r="W838" s="85"/>
      <c r="X838" s="85"/>
      <c r="Y838" s="85"/>
    </row>
    <row r="839" spans="1:25" ht="15.75" x14ac:dyDescent="0.25">
      <c r="A839" s="91"/>
      <c r="B839" s="85"/>
      <c r="C839" s="84"/>
      <c r="D839" s="84"/>
      <c r="E839" s="84"/>
      <c r="F839" s="86"/>
      <c r="G839" s="87"/>
      <c r="H839" s="240"/>
      <c r="I839" s="85"/>
      <c r="J839" s="85"/>
      <c r="K839" s="85"/>
      <c r="L839" s="85"/>
      <c r="M839" s="85"/>
      <c r="N839" s="85"/>
      <c r="O839" s="85"/>
      <c r="P839" s="85"/>
      <c r="Q839" s="85"/>
      <c r="R839" s="85"/>
      <c r="S839" s="85"/>
      <c r="T839" s="85"/>
      <c r="U839" s="85"/>
      <c r="V839" s="85"/>
      <c r="W839" s="85"/>
      <c r="X839" s="85"/>
      <c r="Y839" s="85"/>
    </row>
    <row r="840" spans="1:25" ht="15.75" x14ac:dyDescent="0.25">
      <c r="A840" s="91"/>
      <c r="B840" s="85"/>
      <c r="C840" s="84"/>
      <c r="D840" s="84"/>
      <c r="E840" s="84"/>
      <c r="F840" s="86"/>
      <c r="G840" s="87"/>
      <c r="H840" s="240"/>
      <c r="I840" s="85"/>
      <c r="J840" s="85"/>
      <c r="K840" s="85"/>
      <c r="L840" s="85"/>
      <c r="M840" s="85"/>
      <c r="N840" s="85"/>
      <c r="O840" s="85"/>
      <c r="P840" s="85"/>
      <c r="Q840" s="85"/>
      <c r="R840" s="85"/>
      <c r="S840" s="85"/>
      <c r="T840" s="85"/>
      <c r="U840" s="85"/>
      <c r="V840" s="85"/>
      <c r="W840" s="85"/>
      <c r="X840" s="85"/>
      <c r="Y840" s="85"/>
    </row>
    <row r="841" spans="1:25" ht="15.75" x14ac:dyDescent="0.25">
      <c r="A841" s="91"/>
      <c r="B841" s="85"/>
      <c r="C841" s="84"/>
      <c r="D841" s="84"/>
      <c r="E841" s="84"/>
      <c r="F841" s="86"/>
      <c r="G841" s="87"/>
      <c r="H841" s="240"/>
      <c r="I841" s="85"/>
      <c r="J841" s="85"/>
      <c r="K841" s="85"/>
      <c r="L841" s="85"/>
      <c r="M841" s="85"/>
      <c r="N841" s="85"/>
      <c r="O841" s="85"/>
      <c r="P841" s="85"/>
      <c r="Q841" s="85"/>
      <c r="R841" s="85"/>
      <c r="S841" s="85"/>
      <c r="T841" s="85"/>
      <c r="U841" s="85"/>
      <c r="V841" s="85"/>
      <c r="W841" s="85"/>
      <c r="X841" s="85"/>
      <c r="Y841" s="85"/>
    </row>
    <row r="842" spans="1:25" ht="15.75" x14ac:dyDescent="0.25">
      <c r="A842" s="91"/>
      <c r="B842" s="85"/>
      <c r="C842" s="84"/>
      <c r="D842" s="84"/>
      <c r="E842" s="84"/>
      <c r="F842" s="86"/>
      <c r="G842" s="87"/>
      <c r="H842" s="240"/>
      <c r="I842" s="85"/>
      <c r="J842" s="85"/>
      <c r="K842" s="85"/>
      <c r="L842" s="85"/>
      <c r="M842" s="85"/>
      <c r="N842" s="85"/>
      <c r="O842" s="85"/>
      <c r="P842" s="85"/>
      <c r="Q842" s="85"/>
      <c r="R842" s="85"/>
      <c r="S842" s="85"/>
      <c r="T842" s="85"/>
      <c r="U842" s="85"/>
      <c r="V842" s="85"/>
      <c r="W842" s="85"/>
      <c r="X842" s="85"/>
      <c r="Y842" s="85"/>
    </row>
    <row r="843" spans="1:25" ht="15.75" x14ac:dyDescent="0.25">
      <c r="A843" s="91"/>
      <c r="B843" s="85"/>
      <c r="C843" s="84"/>
      <c r="D843" s="84"/>
      <c r="E843" s="84"/>
      <c r="F843" s="86"/>
      <c r="G843" s="87"/>
      <c r="H843" s="240"/>
      <c r="I843" s="85"/>
      <c r="J843" s="85"/>
      <c r="K843" s="85"/>
      <c r="L843" s="85"/>
      <c r="M843" s="85"/>
      <c r="N843" s="85"/>
      <c r="O843" s="85"/>
      <c r="P843" s="85"/>
      <c r="Q843" s="85"/>
      <c r="R843" s="85"/>
      <c r="S843" s="85"/>
      <c r="T843" s="85"/>
      <c r="U843" s="85"/>
      <c r="V843" s="85"/>
      <c r="W843" s="85"/>
      <c r="X843" s="85"/>
      <c r="Y843" s="85"/>
    </row>
    <row r="844" spans="1:25" ht="15.75" x14ac:dyDescent="0.25">
      <c r="A844" s="91"/>
      <c r="B844" s="85"/>
      <c r="C844" s="84"/>
      <c r="D844" s="84"/>
      <c r="E844" s="84"/>
      <c r="F844" s="86"/>
      <c r="G844" s="87"/>
      <c r="H844" s="240"/>
      <c r="I844" s="85"/>
      <c r="J844" s="85"/>
      <c r="K844" s="85"/>
      <c r="L844" s="85"/>
      <c r="M844" s="85"/>
      <c r="N844" s="85"/>
      <c r="O844" s="85"/>
      <c r="P844" s="85"/>
      <c r="Q844" s="85"/>
      <c r="R844" s="85"/>
      <c r="S844" s="85"/>
      <c r="T844" s="85"/>
      <c r="U844" s="85"/>
      <c r="V844" s="85"/>
      <c r="W844" s="85"/>
      <c r="X844" s="85"/>
      <c r="Y844" s="85"/>
    </row>
    <row r="845" spans="1:25" ht="15.75" x14ac:dyDescent="0.25">
      <c r="A845" s="91"/>
      <c r="B845" s="85"/>
      <c r="C845" s="84"/>
      <c r="D845" s="84"/>
      <c r="E845" s="84"/>
      <c r="F845" s="86"/>
      <c r="G845" s="87"/>
      <c r="H845" s="240"/>
      <c r="I845" s="85"/>
      <c r="J845" s="85"/>
      <c r="K845" s="85"/>
      <c r="L845" s="85"/>
      <c r="M845" s="85"/>
      <c r="N845" s="85"/>
      <c r="O845" s="85"/>
      <c r="P845" s="85"/>
      <c r="Q845" s="85"/>
      <c r="R845" s="85"/>
      <c r="S845" s="85"/>
      <c r="T845" s="85"/>
      <c r="U845" s="85"/>
      <c r="V845" s="85"/>
      <c r="W845" s="85"/>
      <c r="X845" s="85"/>
      <c r="Y845" s="85"/>
    </row>
    <row r="846" spans="1:25" ht="15.75" x14ac:dyDescent="0.25">
      <c r="A846" s="91"/>
      <c r="B846" s="85"/>
      <c r="C846" s="84"/>
      <c r="D846" s="84"/>
      <c r="E846" s="84"/>
      <c r="F846" s="86"/>
      <c r="G846" s="87"/>
      <c r="H846" s="240"/>
      <c r="I846" s="85"/>
      <c r="J846" s="85"/>
      <c r="K846" s="85"/>
      <c r="L846" s="85"/>
      <c r="M846" s="85"/>
      <c r="N846" s="85"/>
      <c r="O846" s="85"/>
      <c r="P846" s="85"/>
      <c r="Q846" s="85"/>
      <c r="R846" s="85"/>
      <c r="S846" s="85"/>
      <c r="T846" s="85"/>
      <c r="U846" s="85"/>
      <c r="V846" s="85"/>
      <c r="W846" s="85"/>
      <c r="X846" s="85"/>
      <c r="Y846" s="85"/>
    </row>
    <row r="847" spans="1:25" ht="15.75" x14ac:dyDescent="0.25">
      <c r="A847" s="91"/>
      <c r="B847" s="85"/>
      <c r="C847" s="84"/>
      <c r="D847" s="84"/>
      <c r="E847" s="84"/>
      <c r="F847" s="86"/>
      <c r="G847" s="87"/>
      <c r="H847" s="240"/>
      <c r="I847" s="85"/>
      <c r="J847" s="85"/>
      <c r="K847" s="85"/>
      <c r="L847" s="85"/>
      <c r="M847" s="85"/>
      <c r="N847" s="85"/>
      <c r="O847" s="85"/>
      <c r="P847" s="85"/>
      <c r="Q847" s="85"/>
      <c r="R847" s="85"/>
      <c r="S847" s="85"/>
      <c r="T847" s="85"/>
      <c r="U847" s="85"/>
      <c r="V847" s="85"/>
      <c r="W847" s="85"/>
      <c r="X847" s="85"/>
      <c r="Y847" s="85"/>
    </row>
    <row r="848" spans="1:25" ht="15.75" x14ac:dyDescent="0.25">
      <c r="A848" s="91"/>
      <c r="B848" s="85"/>
      <c r="C848" s="84"/>
      <c r="D848" s="84"/>
      <c r="E848" s="84"/>
      <c r="F848" s="86"/>
      <c r="G848" s="87"/>
      <c r="H848" s="240"/>
      <c r="I848" s="85"/>
      <c r="J848" s="85"/>
      <c r="K848" s="85"/>
      <c r="L848" s="85"/>
      <c r="M848" s="85"/>
      <c r="N848" s="85"/>
      <c r="O848" s="85"/>
      <c r="P848" s="85"/>
      <c r="Q848" s="85"/>
      <c r="R848" s="85"/>
      <c r="S848" s="85"/>
      <c r="T848" s="85"/>
      <c r="U848" s="85"/>
      <c r="V848" s="85"/>
      <c r="W848" s="85"/>
      <c r="X848" s="85"/>
      <c r="Y848" s="85"/>
    </row>
    <row r="849" spans="1:25" ht="15.75" x14ac:dyDescent="0.25">
      <c r="A849" s="91"/>
      <c r="B849" s="85"/>
      <c r="C849" s="84"/>
      <c r="D849" s="84"/>
      <c r="E849" s="84"/>
      <c r="F849" s="86"/>
      <c r="G849" s="87"/>
      <c r="H849" s="240"/>
      <c r="I849" s="85"/>
      <c r="J849" s="85"/>
      <c r="K849" s="85"/>
      <c r="L849" s="85"/>
      <c r="M849" s="85"/>
      <c r="N849" s="85"/>
      <c r="O849" s="85"/>
      <c r="P849" s="85"/>
      <c r="Q849" s="85"/>
      <c r="R849" s="85"/>
      <c r="S849" s="85"/>
      <c r="T849" s="85"/>
      <c r="U849" s="85"/>
      <c r="V849" s="85"/>
      <c r="W849" s="85"/>
      <c r="X849" s="85"/>
      <c r="Y849" s="85"/>
    </row>
    <row r="850" spans="1:25" ht="15.75" x14ac:dyDescent="0.25">
      <c r="A850" s="91"/>
      <c r="B850" s="85"/>
      <c r="C850" s="84"/>
      <c r="D850" s="84"/>
      <c r="E850" s="84"/>
      <c r="F850" s="86"/>
      <c r="G850" s="87"/>
      <c r="H850" s="240"/>
      <c r="I850" s="85"/>
      <c r="J850" s="85"/>
      <c r="K850" s="85"/>
      <c r="L850" s="85"/>
      <c r="M850" s="85"/>
      <c r="N850" s="85"/>
      <c r="O850" s="85"/>
      <c r="P850" s="85"/>
      <c r="Q850" s="85"/>
      <c r="R850" s="85"/>
      <c r="S850" s="85"/>
      <c r="T850" s="85"/>
      <c r="U850" s="85"/>
      <c r="V850" s="85"/>
      <c r="W850" s="85"/>
      <c r="X850" s="85"/>
      <c r="Y850" s="85"/>
    </row>
    <row r="851" spans="1:25" ht="15.75" x14ac:dyDescent="0.25">
      <c r="A851" s="91"/>
      <c r="B851" s="85"/>
      <c r="C851" s="84"/>
      <c r="D851" s="84"/>
      <c r="E851" s="84"/>
      <c r="F851" s="86"/>
      <c r="G851" s="87"/>
      <c r="H851" s="240"/>
      <c r="I851" s="85"/>
      <c r="J851" s="85"/>
      <c r="K851" s="85"/>
      <c r="L851" s="85"/>
      <c r="M851" s="85"/>
      <c r="N851" s="85"/>
      <c r="O851" s="85"/>
      <c r="P851" s="85"/>
      <c r="Q851" s="85"/>
      <c r="R851" s="85"/>
      <c r="S851" s="85"/>
      <c r="T851" s="85"/>
      <c r="U851" s="85"/>
      <c r="V851" s="85"/>
      <c r="W851" s="85"/>
      <c r="X851" s="85"/>
      <c r="Y851" s="85"/>
    </row>
    <row r="852" spans="1:25" ht="15.75" x14ac:dyDescent="0.25">
      <c r="A852" s="91"/>
      <c r="B852" s="85"/>
      <c r="C852" s="84"/>
      <c r="D852" s="84"/>
      <c r="E852" s="84"/>
      <c r="F852" s="86"/>
      <c r="G852" s="87"/>
      <c r="H852" s="240"/>
      <c r="I852" s="85"/>
      <c r="J852" s="85"/>
      <c r="K852" s="85"/>
      <c r="L852" s="85"/>
      <c r="M852" s="85"/>
      <c r="N852" s="85"/>
      <c r="O852" s="85"/>
      <c r="P852" s="85"/>
      <c r="Q852" s="85"/>
      <c r="R852" s="85"/>
      <c r="S852" s="85"/>
      <c r="T852" s="85"/>
      <c r="U852" s="85"/>
      <c r="V852" s="85"/>
      <c r="W852" s="85"/>
      <c r="X852" s="85"/>
      <c r="Y852" s="85"/>
    </row>
    <row r="853" spans="1:25" ht="15.75" x14ac:dyDescent="0.25">
      <c r="A853" s="91"/>
      <c r="B853" s="85"/>
      <c r="C853" s="84"/>
      <c r="D853" s="84"/>
      <c r="E853" s="84"/>
      <c r="F853" s="86"/>
      <c r="G853" s="87"/>
      <c r="H853" s="240"/>
      <c r="I853" s="85"/>
      <c r="J853" s="85"/>
      <c r="K853" s="85"/>
      <c r="L853" s="85"/>
      <c r="M853" s="85"/>
      <c r="N853" s="85"/>
      <c r="O853" s="85"/>
      <c r="P853" s="85"/>
      <c r="Q853" s="85"/>
      <c r="R853" s="85"/>
      <c r="S853" s="85"/>
      <c r="T853" s="85"/>
      <c r="U853" s="85"/>
      <c r="V853" s="85"/>
      <c r="W853" s="85"/>
      <c r="X853" s="85"/>
      <c r="Y853" s="85"/>
    </row>
    <row r="854" spans="1:25" ht="15.75" x14ac:dyDescent="0.25">
      <c r="A854" s="91"/>
      <c r="B854" s="85"/>
      <c r="C854" s="84"/>
      <c r="D854" s="84"/>
      <c r="E854" s="84"/>
      <c r="F854" s="86"/>
      <c r="G854" s="87"/>
      <c r="H854" s="240"/>
      <c r="I854" s="85"/>
      <c r="J854" s="85"/>
      <c r="K854" s="85"/>
      <c r="L854" s="85"/>
      <c r="M854" s="85"/>
      <c r="N854" s="85"/>
      <c r="O854" s="85"/>
      <c r="P854" s="85"/>
      <c r="Q854" s="85"/>
      <c r="R854" s="85"/>
      <c r="S854" s="85"/>
      <c r="T854" s="85"/>
      <c r="U854" s="85"/>
      <c r="V854" s="85"/>
      <c r="W854" s="85"/>
      <c r="X854" s="85"/>
      <c r="Y854" s="85"/>
    </row>
    <row r="855" spans="1:25" ht="15.75" x14ac:dyDescent="0.25">
      <c r="A855" s="91"/>
      <c r="B855" s="85"/>
      <c r="C855" s="84"/>
      <c r="D855" s="84"/>
      <c r="E855" s="84"/>
      <c r="F855" s="86"/>
      <c r="G855" s="87"/>
      <c r="H855" s="240"/>
      <c r="I855" s="85"/>
      <c r="J855" s="85"/>
      <c r="K855" s="85"/>
      <c r="L855" s="85"/>
      <c r="M855" s="85"/>
      <c r="N855" s="85"/>
      <c r="O855" s="85"/>
      <c r="P855" s="85"/>
      <c r="Q855" s="85"/>
      <c r="R855" s="85"/>
      <c r="S855" s="85"/>
      <c r="T855" s="85"/>
      <c r="U855" s="85"/>
      <c r="V855" s="85"/>
      <c r="W855" s="85"/>
      <c r="X855" s="85"/>
      <c r="Y855" s="85"/>
    </row>
    <row r="856" spans="1:25" ht="15.75" x14ac:dyDescent="0.25">
      <c r="A856" s="91"/>
      <c r="B856" s="85"/>
      <c r="C856" s="84"/>
      <c r="D856" s="84"/>
      <c r="E856" s="84"/>
      <c r="F856" s="86"/>
      <c r="G856" s="87"/>
      <c r="H856" s="240"/>
      <c r="I856" s="85"/>
      <c r="J856" s="85"/>
      <c r="K856" s="85"/>
      <c r="L856" s="85"/>
      <c r="M856" s="85"/>
      <c r="N856" s="85"/>
      <c r="O856" s="85"/>
      <c r="P856" s="85"/>
      <c r="Q856" s="85"/>
      <c r="R856" s="85"/>
      <c r="S856" s="85"/>
      <c r="T856" s="85"/>
      <c r="U856" s="85"/>
      <c r="V856" s="85"/>
      <c r="W856" s="85"/>
      <c r="X856" s="85"/>
      <c r="Y856" s="85"/>
    </row>
    <row r="857" spans="1:25" ht="15.75" x14ac:dyDescent="0.25">
      <c r="A857" s="91"/>
      <c r="B857" s="85"/>
      <c r="C857" s="84"/>
      <c r="D857" s="84"/>
      <c r="E857" s="84"/>
      <c r="F857" s="86"/>
      <c r="G857" s="87"/>
      <c r="H857" s="240"/>
      <c r="I857" s="85"/>
      <c r="J857" s="85"/>
      <c r="K857" s="85"/>
      <c r="L857" s="85"/>
      <c r="M857" s="85"/>
      <c r="N857" s="85"/>
      <c r="O857" s="85"/>
      <c r="P857" s="85"/>
      <c r="Q857" s="85"/>
      <c r="R857" s="85"/>
      <c r="S857" s="85"/>
      <c r="T857" s="85"/>
      <c r="U857" s="85"/>
      <c r="V857" s="85"/>
      <c r="W857" s="85"/>
      <c r="X857" s="85"/>
      <c r="Y857" s="85"/>
    </row>
    <row r="858" spans="1:25" ht="15.75" x14ac:dyDescent="0.25">
      <c r="A858" s="91"/>
      <c r="B858" s="85"/>
      <c r="C858" s="84"/>
      <c r="D858" s="84"/>
      <c r="E858" s="84"/>
      <c r="F858" s="86"/>
      <c r="G858" s="87"/>
      <c r="H858" s="240"/>
      <c r="I858" s="85"/>
      <c r="J858" s="85"/>
      <c r="K858" s="85"/>
      <c r="L858" s="85"/>
      <c r="M858" s="85"/>
      <c r="N858" s="85"/>
      <c r="O858" s="85"/>
      <c r="P858" s="85"/>
      <c r="Q858" s="85"/>
      <c r="R858" s="85"/>
      <c r="S858" s="85"/>
      <c r="T858" s="85"/>
      <c r="U858" s="85"/>
      <c r="V858" s="85"/>
      <c r="W858" s="85"/>
      <c r="X858" s="85"/>
      <c r="Y858" s="85"/>
    </row>
    <row r="859" spans="1:25" ht="15.75" x14ac:dyDescent="0.25">
      <c r="A859" s="91"/>
      <c r="B859" s="85"/>
      <c r="C859" s="84"/>
      <c r="D859" s="84"/>
      <c r="E859" s="84"/>
      <c r="F859" s="86"/>
      <c r="G859" s="87"/>
      <c r="H859" s="240"/>
      <c r="I859" s="85"/>
      <c r="J859" s="85"/>
      <c r="K859" s="85"/>
      <c r="L859" s="85"/>
      <c r="M859" s="85"/>
      <c r="N859" s="85"/>
      <c r="O859" s="85"/>
      <c r="P859" s="85"/>
      <c r="Q859" s="85"/>
      <c r="R859" s="85"/>
      <c r="S859" s="85"/>
      <c r="T859" s="85"/>
      <c r="U859" s="85"/>
      <c r="V859" s="85"/>
      <c r="W859" s="85"/>
      <c r="X859" s="85"/>
      <c r="Y859" s="85"/>
    </row>
    <row r="860" spans="1:25" ht="15.75" x14ac:dyDescent="0.25">
      <c r="A860" s="91"/>
      <c r="B860" s="85"/>
      <c r="C860" s="84"/>
      <c r="D860" s="84"/>
      <c r="E860" s="84"/>
      <c r="F860" s="86"/>
      <c r="G860" s="87"/>
      <c r="H860" s="240"/>
      <c r="I860" s="85"/>
      <c r="J860" s="85"/>
      <c r="K860" s="85"/>
      <c r="L860" s="85"/>
      <c r="M860" s="85"/>
      <c r="N860" s="85"/>
      <c r="O860" s="85"/>
      <c r="P860" s="85"/>
      <c r="Q860" s="85"/>
      <c r="R860" s="85"/>
      <c r="S860" s="85"/>
      <c r="T860" s="85"/>
      <c r="U860" s="85"/>
      <c r="V860" s="85"/>
      <c r="W860" s="85"/>
      <c r="X860" s="85"/>
      <c r="Y860" s="85"/>
    </row>
    <row r="861" spans="1:25" ht="15.75" x14ac:dyDescent="0.25">
      <c r="A861" s="91"/>
      <c r="B861" s="85"/>
      <c r="C861" s="84"/>
      <c r="D861" s="84"/>
      <c r="E861" s="84"/>
      <c r="F861" s="86"/>
      <c r="G861" s="87"/>
      <c r="H861" s="240"/>
      <c r="I861" s="85"/>
      <c r="J861" s="85"/>
      <c r="K861" s="85"/>
      <c r="L861" s="85"/>
      <c r="M861" s="85"/>
      <c r="N861" s="85"/>
      <c r="O861" s="85"/>
      <c r="P861" s="85"/>
      <c r="Q861" s="85"/>
      <c r="R861" s="85"/>
      <c r="S861" s="85"/>
      <c r="T861" s="85"/>
      <c r="U861" s="85"/>
      <c r="V861" s="85"/>
      <c r="W861" s="85"/>
      <c r="X861" s="85"/>
      <c r="Y861" s="85"/>
    </row>
    <row r="862" spans="1:25" ht="15.75" x14ac:dyDescent="0.25">
      <c r="A862" s="91"/>
      <c r="B862" s="85"/>
      <c r="C862" s="84"/>
      <c r="D862" s="84"/>
      <c r="E862" s="84"/>
      <c r="F862" s="86"/>
      <c r="G862" s="87"/>
      <c r="H862" s="240"/>
      <c r="I862" s="85"/>
      <c r="J862" s="85"/>
      <c r="K862" s="85"/>
      <c r="L862" s="85"/>
      <c r="M862" s="85"/>
      <c r="N862" s="85"/>
      <c r="O862" s="85"/>
      <c r="P862" s="85"/>
      <c r="Q862" s="85"/>
      <c r="R862" s="85"/>
      <c r="S862" s="85"/>
      <c r="T862" s="85"/>
      <c r="U862" s="85"/>
      <c r="V862" s="85"/>
      <c r="W862" s="85"/>
      <c r="X862" s="85"/>
      <c r="Y862" s="85"/>
    </row>
    <row r="863" spans="1:25" ht="15.75" x14ac:dyDescent="0.25">
      <c r="A863" s="91"/>
      <c r="B863" s="85"/>
      <c r="C863" s="84"/>
      <c r="D863" s="84"/>
      <c r="E863" s="84"/>
      <c r="F863" s="86"/>
      <c r="G863" s="87"/>
      <c r="H863" s="240"/>
      <c r="I863" s="85"/>
      <c r="J863" s="85"/>
      <c r="K863" s="85"/>
      <c r="L863" s="85"/>
      <c r="M863" s="85"/>
      <c r="N863" s="85"/>
      <c r="O863" s="85"/>
      <c r="P863" s="85"/>
      <c r="Q863" s="85"/>
      <c r="R863" s="85"/>
      <c r="S863" s="85"/>
      <c r="T863" s="85"/>
      <c r="U863" s="85"/>
      <c r="V863" s="85"/>
      <c r="W863" s="85"/>
      <c r="X863" s="85"/>
      <c r="Y863" s="85"/>
    </row>
    <row r="864" spans="1:25" ht="15.75" x14ac:dyDescent="0.25">
      <c r="A864" s="91"/>
      <c r="B864" s="85"/>
      <c r="C864" s="84"/>
      <c r="D864" s="84"/>
      <c r="E864" s="84"/>
      <c r="F864" s="86"/>
      <c r="G864" s="87"/>
      <c r="H864" s="240"/>
      <c r="I864" s="85"/>
      <c r="J864" s="85"/>
      <c r="K864" s="85"/>
      <c r="L864" s="85"/>
      <c r="M864" s="85"/>
      <c r="N864" s="85"/>
      <c r="O864" s="85"/>
      <c r="P864" s="85"/>
      <c r="Q864" s="85"/>
      <c r="R864" s="85"/>
      <c r="S864" s="85"/>
      <c r="T864" s="85"/>
      <c r="U864" s="85"/>
      <c r="V864" s="85"/>
      <c r="W864" s="85"/>
      <c r="X864" s="85"/>
      <c r="Y864" s="85"/>
    </row>
    <row r="865" spans="1:25" ht="15.75" x14ac:dyDescent="0.25">
      <c r="A865" s="91"/>
      <c r="B865" s="85"/>
      <c r="C865" s="84"/>
      <c r="D865" s="84"/>
      <c r="E865" s="84"/>
      <c r="F865" s="86"/>
      <c r="G865" s="87"/>
      <c r="H865" s="240"/>
      <c r="I865" s="85"/>
      <c r="J865" s="85"/>
      <c r="K865" s="85"/>
      <c r="L865" s="85"/>
      <c r="M865" s="85"/>
      <c r="N865" s="85"/>
      <c r="O865" s="85"/>
      <c r="P865" s="85"/>
      <c r="Q865" s="85"/>
      <c r="R865" s="85"/>
      <c r="S865" s="85"/>
      <c r="T865" s="85"/>
      <c r="U865" s="85"/>
      <c r="V865" s="85"/>
      <c r="W865" s="85"/>
      <c r="X865" s="85"/>
      <c r="Y865" s="85"/>
    </row>
    <row r="866" spans="1:25" ht="15.75" x14ac:dyDescent="0.25">
      <c r="A866" s="91"/>
      <c r="B866" s="85"/>
      <c r="C866" s="84"/>
      <c r="D866" s="84"/>
      <c r="E866" s="84"/>
      <c r="F866" s="86"/>
      <c r="G866" s="87"/>
      <c r="H866" s="240"/>
      <c r="I866" s="85"/>
      <c r="J866" s="85"/>
      <c r="K866" s="85"/>
      <c r="L866" s="85"/>
      <c r="M866" s="85"/>
      <c r="N866" s="85"/>
      <c r="O866" s="85"/>
      <c r="P866" s="85"/>
      <c r="Q866" s="85"/>
      <c r="R866" s="85"/>
      <c r="S866" s="85"/>
      <c r="T866" s="85"/>
      <c r="U866" s="85"/>
      <c r="V866" s="85"/>
      <c r="W866" s="85"/>
      <c r="X866" s="85"/>
      <c r="Y866" s="85"/>
    </row>
    <row r="867" spans="1:25" ht="15.75" x14ac:dyDescent="0.25">
      <c r="A867" s="91"/>
      <c r="B867" s="85"/>
      <c r="C867" s="84"/>
      <c r="D867" s="84"/>
      <c r="E867" s="84"/>
      <c r="F867" s="86"/>
      <c r="G867" s="87"/>
      <c r="H867" s="240"/>
      <c r="I867" s="85"/>
      <c r="J867" s="85"/>
      <c r="K867" s="85"/>
      <c r="L867" s="85"/>
      <c r="M867" s="85"/>
      <c r="N867" s="85"/>
      <c r="O867" s="85"/>
      <c r="P867" s="85"/>
      <c r="Q867" s="85"/>
      <c r="R867" s="85"/>
      <c r="S867" s="85"/>
      <c r="T867" s="85"/>
      <c r="U867" s="85"/>
      <c r="V867" s="85"/>
      <c r="W867" s="85"/>
      <c r="X867" s="85"/>
      <c r="Y867" s="85"/>
    </row>
    <row r="868" spans="1:25" ht="15.75" x14ac:dyDescent="0.25">
      <c r="A868" s="91"/>
      <c r="B868" s="85"/>
      <c r="C868" s="84"/>
      <c r="D868" s="84"/>
      <c r="E868" s="84"/>
      <c r="F868" s="86"/>
      <c r="G868" s="87"/>
      <c r="H868" s="240"/>
      <c r="I868" s="85"/>
      <c r="J868" s="85"/>
      <c r="K868" s="85"/>
      <c r="L868" s="85"/>
      <c r="M868" s="85"/>
      <c r="N868" s="85"/>
      <c r="O868" s="85"/>
      <c r="P868" s="85"/>
      <c r="Q868" s="85"/>
      <c r="R868" s="85"/>
      <c r="S868" s="85"/>
      <c r="T868" s="85"/>
      <c r="U868" s="85"/>
      <c r="V868" s="85"/>
      <c r="W868" s="85"/>
      <c r="X868" s="85"/>
      <c r="Y868" s="85"/>
    </row>
    <row r="869" spans="1:25" ht="15.75" x14ac:dyDescent="0.25">
      <c r="A869" s="91"/>
      <c r="B869" s="85"/>
      <c r="C869" s="84"/>
      <c r="D869" s="84"/>
      <c r="E869" s="84"/>
      <c r="F869" s="86"/>
      <c r="G869" s="87"/>
      <c r="H869" s="240"/>
      <c r="I869" s="85"/>
      <c r="J869" s="85"/>
      <c r="K869" s="85"/>
      <c r="L869" s="85"/>
      <c r="M869" s="85"/>
      <c r="N869" s="85"/>
      <c r="O869" s="85"/>
      <c r="P869" s="85"/>
      <c r="Q869" s="85"/>
      <c r="R869" s="85"/>
      <c r="S869" s="85"/>
      <c r="T869" s="85"/>
      <c r="U869" s="85"/>
      <c r="V869" s="85"/>
      <c r="W869" s="85"/>
      <c r="X869" s="85"/>
      <c r="Y869" s="85"/>
    </row>
    <row r="870" spans="1:25" ht="15.75" x14ac:dyDescent="0.25">
      <c r="A870" s="91"/>
      <c r="B870" s="85"/>
      <c r="C870" s="84"/>
      <c r="D870" s="84"/>
      <c r="E870" s="84"/>
      <c r="F870" s="86"/>
      <c r="G870" s="87"/>
      <c r="H870" s="240"/>
      <c r="I870" s="85"/>
      <c r="J870" s="85"/>
      <c r="K870" s="85"/>
      <c r="L870" s="85"/>
      <c r="M870" s="85"/>
      <c r="N870" s="85"/>
      <c r="O870" s="85"/>
      <c r="P870" s="85"/>
      <c r="Q870" s="85"/>
      <c r="R870" s="85"/>
      <c r="S870" s="85"/>
      <c r="T870" s="85"/>
      <c r="U870" s="85"/>
      <c r="V870" s="85"/>
      <c r="W870" s="85"/>
      <c r="X870" s="85"/>
      <c r="Y870" s="85"/>
    </row>
    <row r="871" spans="1:25" ht="15.75" x14ac:dyDescent="0.25">
      <c r="A871" s="91"/>
      <c r="B871" s="85"/>
      <c r="C871" s="84"/>
      <c r="D871" s="84"/>
      <c r="E871" s="84"/>
      <c r="F871" s="86"/>
      <c r="G871" s="87"/>
      <c r="H871" s="240"/>
      <c r="I871" s="85"/>
      <c r="J871" s="85"/>
      <c r="K871" s="85"/>
      <c r="L871" s="85"/>
      <c r="M871" s="85"/>
      <c r="N871" s="85"/>
      <c r="O871" s="85"/>
      <c r="P871" s="85"/>
      <c r="Q871" s="85"/>
      <c r="R871" s="85"/>
      <c r="S871" s="85"/>
      <c r="T871" s="85"/>
      <c r="U871" s="85"/>
      <c r="V871" s="85"/>
      <c r="W871" s="85"/>
      <c r="X871" s="85"/>
      <c r="Y871" s="85"/>
    </row>
    <row r="872" spans="1:25" ht="15.75" x14ac:dyDescent="0.25">
      <c r="A872" s="91"/>
      <c r="B872" s="85"/>
      <c r="C872" s="84"/>
      <c r="D872" s="84"/>
      <c r="E872" s="84"/>
      <c r="F872" s="86"/>
      <c r="G872" s="87"/>
      <c r="H872" s="240"/>
      <c r="I872" s="85"/>
      <c r="J872" s="85"/>
      <c r="K872" s="85"/>
      <c r="L872" s="85"/>
      <c r="M872" s="85"/>
      <c r="N872" s="85"/>
      <c r="O872" s="85"/>
      <c r="P872" s="85"/>
      <c r="Q872" s="85"/>
      <c r="R872" s="85"/>
      <c r="S872" s="85"/>
      <c r="T872" s="85"/>
      <c r="U872" s="85"/>
      <c r="V872" s="85"/>
      <c r="W872" s="85"/>
      <c r="X872" s="85"/>
      <c r="Y872" s="85"/>
    </row>
    <row r="873" spans="1:25" ht="15.75" x14ac:dyDescent="0.25">
      <c r="A873" s="91"/>
      <c r="B873" s="85"/>
      <c r="C873" s="84"/>
      <c r="D873" s="84"/>
      <c r="E873" s="84"/>
      <c r="F873" s="86"/>
      <c r="G873" s="87"/>
      <c r="H873" s="240"/>
      <c r="I873" s="85"/>
      <c r="J873" s="85"/>
      <c r="K873" s="85"/>
      <c r="L873" s="85"/>
      <c r="M873" s="85"/>
      <c r="N873" s="85"/>
      <c r="O873" s="85"/>
      <c r="P873" s="85"/>
      <c r="Q873" s="85"/>
      <c r="R873" s="85"/>
      <c r="S873" s="85"/>
      <c r="T873" s="85"/>
      <c r="U873" s="85"/>
      <c r="V873" s="85"/>
      <c r="W873" s="85"/>
      <c r="X873" s="85"/>
      <c r="Y873" s="85"/>
    </row>
    <row r="874" spans="1:25" ht="15.75" x14ac:dyDescent="0.25">
      <c r="A874" s="91"/>
      <c r="B874" s="85"/>
      <c r="C874" s="84"/>
      <c r="D874" s="84"/>
      <c r="E874" s="84"/>
      <c r="F874" s="86"/>
      <c r="G874" s="87"/>
      <c r="H874" s="240"/>
      <c r="I874" s="85"/>
      <c r="J874" s="85"/>
      <c r="K874" s="85"/>
      <c r="L874" s="85"/>
      <c r="M874" s="85"/>
      <c r="N874" s="85"/>
      <c r="O874" s="85"/>
      <c r="P874" s="85"/>
      <c r="Q874" s="85"/>
      <c r="R874" s="85"/>
      <c r="S874" s="85"/>
      <c r="T874" s="85"/>
      <c r="U874" s="85"/>
      <c r="V874" s="85"/>
      <c r="W874" s="85"/>
      <c r="X874" s="85"/>
      <c r="Y874" s="85"/>
    </row>
    <row r="875" spans="1:25" ht="15.75" x14ac:dyDescent="0.25">
      <c r="A875" s="91"/>
      <c r="B875" s="85"/>
      <c r="C875" s="84"/>
      <c r="D875" s="84"/>
      <c r="E875" s="84"/>
      <c r="F875" s="86"/>
      <c r="G875" s="87"/>
      <c r="H875" s="240"/>
      <c r="I875" s="85"/>
      <c r="J875" s="85"/>
      <c r="K875" s="85"/>
      <c r="L875" s="85"/>
      <c r="M875" s="85"/>
      <c r="N875" s="85"/>
      <c r="O875" s="85"/>
      <c r="P875" s="85"/>
      <c r="Q875" s="85"/>
      <c r="R875" s="85"/>
      <c r="S875" s="85"/>
      <c r="T875" s="85"/>
      <c r="U875" s="85"/>
      <c r="V875" s="85"/>
      <c r="W875" s="85"/>
      <c r="X875" s="85"/>
      <c r="Y875" s="85"/>
    </row>
    <row r="876" spans="1:25" ht="15.75" x14ac:dyDescent="0.25">
      <c r="A876" s="91"/>
      <c r="B876" s="85"/>
      <c r="C876" s="84"/>
      <c r="D876" s="84"/>
      <c r="E876" s="84"/>
      <c r="F876" s="86"/>
      <c r="G876" s="87"/>
      <c r="H876" s="240"/>
      <c r="I876" s="85"/>
      <c r="J876" s="85"/>
      <c r="K876" s="85"/>
      <c r="L876" s="85"/>
      <c r="M876" s="85"/>
      <c r="N876" s="85"/>
      <c r="O876" s="85"/>
      <c r="P876" s="85"/>
      <c r="Q876" s="85"/>
      <c r="R876" s="85"/>
      <c r="S876" s="85"/>
      <c r="T876" s="85"/>
      <c r="U876" s="85"/>
      <c r="V876" s="85"/>
      <c r="W876" s="85"/>
      <c r="X876" s="85"/>
      <c r="Y876" s="85"/>
    </row>
    <row r="877" spans="1:25" ht="15.75" x14ac:dyDescent="0.25">
      <c r="A877" s="91"/>
      <c r="B877" s="85"/>
      <c r="C877" s="84"/>
      <c r="D877" s="84"/>
      <c r="E877" s="84"/>
      <c r="F877" s="86"/>
      <c r="G877" s="87"/>
      <c r="H877" s="240"/>
      <c r="I877" s="85"/>
      <c r="J877" s="85"/>
      <c r="K877" s="85"/>
      <c r="L877" s="85"/>
      <c r="M877" s="85"/>
      <c r="N877" s="85"/>
      <c r="O877" s="85"/>
      <c r="P877" s="85"/>
      <c r="Q877" s="85"/>
      <c r="R877" s="85"/>
      <c r="S877" s="85"/>
      <c r="T877" s="85"/>
      <c r="U877" s="85"/>
      <c r="V877" s="85"/>
      <c r="W877" s="85"/>
      <c r="X877" s="85"/>
      <c r="Y877" s="85"/>
    </row>
    <row r="878" spans="1:25" ht="15.75" x14ac:dyDescent="0.25">
      <c r="A878" s="91"/>
      <c r="B878" s="85"/>
      <c r="C878" s="84"/>
      <c r="D878" s="84"/>
      <c r="E878" s="84"/>
      <c r="F878" s="86"/>
      <c r="G878" s="87"/>
      <c r="H878" s="240"/>
      <c r="I878" s="85"/>
      <c r="J878" s="85"/>
      <c r="K878" s="85"/>
      <c r="L878" s="85"/>
      <c r="M878" s="85"/>
      <c r="N878" s="85"/>
      <c r="O878" s="85"/>
      <c r="P878" s="85"/>
      <c r="Q878" s="85"/>
      <c r="R878" s="85"/>
      <c r="S878" s="85"/>
      <c r="T878" s="85"/>
      <c r="U878" s="85"/>
      <c r="V878" s="85"/>
      <c r="W878" s="85"/>
      <c r="X878" s="85"/>
      <c r="Y878" s="85"/>
    </row>
    <row r="879" spans="1:25" ht="15.75" x14ac:dyDescent="0.25">
      <c r="A879" s="91"/>
      <c r="B879" s="85"/>
      <c r="C879" s="84"/>
      <c r="D879" s="84"/>
      <c r="E879" s="84"/>
      <c r="F879" s="86"/>
      <c r="G879" s="87"/>
      <c r="H879" s="240"/>
      <c r="I879" s="85"/>
      <c r="J879" s="85"/>
      <c r="K879" s="85"/>
      <c r="L879" s="85"/>
      <c r="M879" s="85"/>
      <c r="N879" s="85"/>
      <c r="O879" s="85"/>
      <c r="P879" s="85"/>
      <c r="Q879" s="85"/>
      <c r="R879" s="85"/>
      <c r="S879" s="85"/>
      <c r="T879" s="85"/>
      <c r="U879" s="85"/>
      <c r="V879" s="85"/>
      <c r="W879" s="85"/>
      <c r="X879" s="85"/>
      <c r="Y879" s="85"/>
    </row>
    <row r="880" spans="1:25" ht="15.75" x14ac:dyDescent="0.25">
      <c r="A880" s="91"/>
      <c r="B880" s="85"/>
      <c r="C880" s="84"/>
      <c r="D880" s="84"/>
      <c r="E880" s="84"/>
      <c r="F880" s="86"/>
      <c r="G880" s="87"/>
      <c r="H880" s="240"/>
      <c r="I880" s="85"/>
      <c r="J880" s="85"/>
      <c r="K880" s="85"/>
      <c r="L880" s="85"/>
      <c r="M880" s="85"/>
      <c r="N880" s="85"/>
      <c r="O880" s="85"/>
      <c r="P880" s="85"/>
      <c r="Q880" s="85"/>
      <c r="R880" s="85"/>
      <c r="S880" s="85"/>
      <c r="T880" s="85"/>
      <c r="U880" s="85"/>
      <c r="V880" s="85"/>
      <c r="W880" s="85"/>
      <c r="X880" s="85"/>
      <c r="Y880" s="85"/>
    </row>
    <row r="881" spans="1:25" ht="15.75" x14ac:dyDescent="0.25">
      <c r="A881" s="91"/>
      <c r="B881" s="85"/>
      <c r="C881" s="84"/>
      <c r="D881" s="84"/>
      <c r="E881" s="84"/>
      <c r="F881" s="86"/>
      <c r="G881" s="87"/>
      <c r="H881" s="240"/>
      <c r="I881" s="85"/>
      <c r="J881" s="85"/>
      <c r="K881" s="85"/>
      <c r="L881" s="85"/>
      <c r="M881" s="85"/>
      <c r="N881" s="85"/>
      <c r="O881" s="85"/>
      <c r="P881" s="85"/>
      <c r="Q881" s="85"/>
      <c r="R881" s="85"/>
      <c r="S881" s="85"/>
      <c r="T881" s="85"/>
      <c r="U881" s="85"/>
      <c r="V881" s="85"/>
      <c r="W881" s="85"/>
      <c r="X881" s="85"/>
      <c r="Y881" s="85"/>
    </row>
    <row r="882" spans="1:25" ht="15.75" x14ac:dyDescent="0.25">
      <c r="A882" s="91"/>
      <c r="B882" s="85"/>
      <c r="C882" s="84"/>
      <c r="D882" s="84"/>
      <c r="E882" s="84"/>
      <c r="F882" s="86"/>
      <c r="G882" s="87"/>
      <c r="H882" s="240"/>
      <c r="I882" s="85"/>
      <c r="J882" s="85"/>
      <c r="K882" s="85"/>
      <c r="L882" s="85"/>
      <c r="M882" s="85"/>
      <c r="N882" s="85"/>
      <c r="O882" s="85"/>
      <c r="P882" s="85"/>
      <c r="Q882" s="85"/>
      <c r="R882" s="85"/>
      <c r="S882" s="85"/>
      <c r="T882" s="85"/>
      <c r="U882" s="85"/>
      <c r="V882" s="85"/>
      <c r="W882" s="85"/>
      <c r="X882" s="85"/>
      <c r="Y882" s="85"/>
    </row>
    <row r="883" spans="1:25" ht="15.75" x14ac:dyDescent="0.25">
      <c r="A883" s="91"/>
      <c r="B883" s="85"/>
      <c r="C883" s="84"/>
      <c r="D883" s="84"/>
      <c r="E883" s="84"/>
      <c r="F883" s="86"/>
      <c r="G883" s="87"/>
      <c r="H883" s="240"/>
      <c r="I883" s="85"/>
      <c r="J883" s="85"/>
      <c r="K883" s="85"/>
      <c r="L883" s="85"/>
      <c r="M883" s="85"/>
      <c r="N883" s="85"/>
      <c r="O883" s="85"/>
      <c r="P883" s="85"/>
      <c r="Q883" s="85"/>
      <c r="R883" s="85"/>
      <c r="S883" s="85"/>
      <c r="T883" s="85"/>
      <c r="U883" s="85"/>
      <c r="V883" s="85"/>
      <c r="W883" s="85"/>
      <c r="X883" s="85"/>
      <c r="Y883" s="85"/>
    </row>
    <row r="884" spans="1:25" ht="15.75" x14ac:dyDescent="0.25">
      <c r="A884" s="91"/>
      <c r="B884" s="85"/>
      <c r="C884" s="84"/>
      <c r="D884" s="84"/>
      <c r="E884" s="84"/>
      <c r="F884" s="86"/>
      <c r="G884" s="87"/>
      <c r="H884" s="240"/>
      <c r="I884" s="85"/>
      <c r="J884" s="85"/>
      <c r="K884" s="85"/>
      <c r="L884" s="85"/>
      <c r="M884" s="85"/>
      <c r="N884" s="85"/>
      <c r="O884" s="85"/>
      <c r="P884" s="85"/>
      <c r="Q884" s="85"/>
      <c r="R884" s="85"/>
      <c r="S884" s="85"/>
      <c r="T884" s="85"/>
      <c r="U884" s="85"/>
      <c r="V884" s="85"/>
      <c r="W884" s="85"/>
      <c r="X884" s="85"/>
      <c r="Y884" s="85"/>
    </row>
    <row r="885" spans="1:25" ht="15.75" x14ac:dyDescent="0.25">
      <c r="A885" s="91"/>
      <c r="B885" s="85"/>
      <c r="C885" s="84"/>
      <c r="D885" s="84"/>
      <c r="E885" s="84"/>
      <c r="F885" s="86"/>
      <c r="G885" s="87"/>
      <c r="H885" s="240"/>
      <c r="I885" s="85"/>
      <c r="J885" s="85"/>
      <c r="K885" s="85"/>
      <c r="L885" s="85"/>
      <c r="M885" s="85"/>
      <c r="N885" s="85"/>
      <c r="O885" s="85"/>
      <c r="P885" s="85"/>
      <c r="Q885" s="85"/>
      <c r="R885" s="85"/>
      <c r="S885" s="85"/>
      <c r="T885" s="85"/>
      <c r="U885" s="85"/>
      <c r="V885" s="85"/>
      <c r="W885" s="85"/>
      <c r="X885" s="85"/>
      <c r="Y885" s="85"/>
    </row>
    <row r="886" spans="1:25" ht="15.75" x14ac:dyDescent="0.25">
      <c r="A886" s="91"/>
      <c r="B886" s="85"/>
      <c r="C886" s="84"/>
      <c r="D886" s="84"/>
      <c r="E886" s="84"/>
      <c r="F886" s="86"/>
      <c r="G886" s="87"/>
      <c r="H886" s="240"/>
      <c r="I886" s="85"/>
      <c r="J886" s="85"/>
      <c r="K886" s="85"/>
      <c r="L886" s="85"/>
      <c r="M886" s="85"/>
      <c r="N886" s="85"/>
      <c r="O886" s="85"/>
      <c r="P886" s="85"/>
      <c r="Q886" s="85"/>
      <c r="R886" s="85"/>
      <c r="S886" s="85"/>
      <c r="T886" s="85"/>
      <c r="U886" s="85"/>
      <c r="V886" s="85"/>
      <c r="W886" s="85"/>
      <c r="X886" s="85"/>
      <c r="Y886" s="85"/>
    </row>
    <row r="887" spans="1:25" ht="15.75" x14ac:dyDescent="0.25">
      <c r="A887" s="91"/>
      <c r="B887" s="85"/>
      <c r="C887" s="84"/>
      <c r="D887" s="84"/>
      <c r="E887" s="84"/>
      <c r="F887" s="86"/>
      <c r="G887" s="87"/>
      <c r="H887" s="240"/>
      <c r="I887" s="85"/>
      <c r="J887" s="85"/>
      <c r="K887" s="85"/>
      <c r="L887" s="85"/>
      <c r="M887" s="85"/>
      <c r="N887" s="85"/>
      <c r="O887" s="85"/>
      <c r="P887" s="85"/>
      <c r="Q887" s="85"/>
      <c r="R887" s="85"/>
      <c r="S887" s="85"/>
      <c r="T887" s="85"/>
      <c r="U887" s="85"/>
      <c r="V887" s="85"/>
      <c r="W887" s="85"/>
      <c r="X887" s="85"/>
      <c r="Y887" s="85"/>
    </row>
    <row r="888" spans="1:25" ht="15.75" x14ac:dyDescent="0.25">
      <c r="A888" s="91"/>
      <c r="B888" s="85"/>
      <c r="C888" s="84"/>
      <c r="D888" s="84"/>
      <c r="E888" s="84"/>
      <c r="F888" s="86"/>
      <c r="G888" s="87"/>
      <c r="H888" s="240"/>
      <c r="I888" s="85"/>
      <c r="J888" s="85"/>
      <c r="K888" s="85"/>
      <c r="L888" s="85"/>
      <c r="M888" s="85"/>
      <c r="N888" s="85"/>
      <c r="O888" s="85"/>
      <c r="P888" s="85"/>
      <c r="Q888" s="85"/>
      <c r="R888" s="85"/>
      <c r="S888" s="85"/>
      <c r="T888" s="85"/>
      <c r="U888" s="85"/>
      <c r="V888" s="85"/>
      <c r="W888" s="85"/>
      <c r="X888" s="85"/>
      <c r="Y888" s="85"/>
    </row>
    <row r="889" spans="1:25" ht="15.75" x14ac:dyDescent="0.25">
      <c r="A889" s="91"/>
      <c r="B889" s="85"/>
      <c r="C889" s="84"/>
      <c r="D889" s="84"/>
      <c r="E889" s="84"/>
      <c r="F889" s="86"/>
      <c r="G889" s="87"/>
      <c r="H889" s="240"/>
      <c r="I889" s="85"/>
      <c r="J889" s="85"/>
      <c r="K889" s="85"/>
      <c r="L889" s="85"/>
      <c r="M889" s="85"/>
      <c r="N889" s="85"/>
      <c r="O889" s="85"/>
      <c r="P889" s="85"/>
      <c r="Q889" s="85"/>
      <c r="R889" s="85"/>
      <c r="S889" s="85"/>
      <c r="T889" s="85"/>
      <c r="U889" s="85"/>
      <c r="V889" s="85"/>
      <c r="W889" s="85"/>
      <c r="X889" s="85"/>
      <c r="Y889" s="85"/>
    </row>
    <row r="890" spans="1:25" ht="15.75" x14ac:dyDescent="0.25">
      <c r="A890" s="91"/>
      <c r="B890" s="85"/>
      <c r="C890" s="84"/>
      <c r="D890" s="84"/>
      <c r="E890" s="84"/>
      <c r="F890" s="86"/>
      <c r="G890" s="87"/>
      <c r="H890" s="240"/>
      <c r="I890" s="85"/>
      <c r="J890" s="85"/>
      <c r="K890" s="85"/>
      <c r="L890" s="85"/>
      <c r="M890" s="85"/>
      <c r="N890" s="85"/>
      <c r="O890" s="85"/>
      <c r="P890" s="85"/>
      <c r="Q890" s="85"/>
      <c r="R890" s="85"/>
      <c r="S890" s="85"/>
      <c r="T890" s="85"/>
      <c r="U890" s="85"/>
      <c r="V890" s="85"/>
      <c r="W890" s="85"/>
      <c r="X890" s="85"/>
      <c r="Y890" s="85"/>
    </row>
    <row r="891" spans="1:25" ht="15.75" x14ac:dyDescent="0.25">
      <c r="A891" s="91"/>
      <c r="B891" s="85"/>
      <c r="C891" s="84"/>
      <c r="D891" s="84"/>
      <c r="E891" s="84"/>
      <c r="F891" s="86"/>
      <c r="G891" s="87"/>
      <c r="H891" s="240"/>
      <c r="I891" s="85"/>
      <c r="J891" s="85"/>
      <c r="K891" s="85"/>
      <c r="L891" s="85"/>
      <c r="M891" s="85"/>
      <c r="N891" s="85"/>
      <c r="O891" s="85"/>
      <c r="P891" s="85"/>
      <c r="Q891" s="85"/>
      <c r="R891" s="85"/>
      <c r="S891" s="85"/>
      <c r="T891" s="85"/>
      <c r="U891" s="85"/>
      <c r="V891" s="85"/>
      <c r="W891" s="85"/>
      <c r="X891" s="85"/>
      <c r="Y891" s="85"/>
    </row>
    <row r="892" spans="1:25" ht="15.75" x14ac:dyDescent="0.25">
      <c r="A892" s="91"/>
      <c r="B892" s="85"/>
      <c r="C892" s="84"/>
      <c r="D892" s="84"/>
      <c r="E892" s="84"/>
      <c r="F892" s="86"/>
      <c r="G892" s="87"/>
      <c r="H892" s="240"/>
      <c r="I892" s="85"/>
      <c r="J892" s="85"/>
      <c r="K892" s="85"/>
      <c r="L892" s="85"/>
      <c r="M892" s="85"/>
      <c r="N892" s="85"/>
      <c r="O892" s="85"/>
      <c r="P892" s="85"/>
      <c r="Q892" s="85"/>
      <c r="R892" s="85"/>
      <c r="S892" s="85"/>
      <c r="T892" s="85"/>
      <c r="U892" s="85"/>
      <c r="V892" s="85"/>
      <c r="W892" s="85"/>
      <c r="X892" s="85"/>
      <c r="Y892" s="85"/>
    </row>
    <row r="893" spans="1:25" ht="15.75" x14ac:dyDescent="0.25">
      <c r="A893" s="91"/>
      <c r="B893" s="85"/>
      <c r="C893" s="84"/>
      <c r="D893" s="84"/>
      <c r="E893" s="84"/>
      <c r="F893" s="86"/>
      <c r="G893" s="87"/>
      <c r="H893" s="240"/>
      <c r="I893" s="85"/>
      <c r="J893" s="85"/>
      <c r="K893" s="85"/>
      <c r="L893" s="85"/>
      <c r="M893" s="85"/>
      <c r="N893" s="85"/>
      <c r="O893" s="85"/>
      <c r="P893" s="85"/>
      <c r="Q893" s="85"/>
      <c r="R893" s="85"/>
      <c r="S893" s="85"/>
      <c r="T893" s="85"/>
      <c r="U893" s="85"/>
      <c r="V893" s="85"/>
      <c r="W893" s="85"/>
      <c r="X893" s="85"/>
      <c r="Y893" s="85"/>
    </row>
    <row r="894" spans="1:25" ht="15.75" x14ac:dyDescent="0.25">
      <c r="A894" s="91"/>
      <c r="B894" s="85"/>
      <c r="C894" s="84"/>
      <c r="D894" s="84"/>
      <c r="E894" s="84"/>
      <c r="F894" s="86"/>
      <c r="G894" s="87"/>
      <c r="H894" s="240"/>
      <c r="I894" s="85"/>
      <c r="J894" s="85"/>
      <c r="K894" s="85"/>
      <c r="L894" s="85"/>
      <c r="M894" s="85"/>
      <c r="N894" s="85"/>
      <c r="O894" s="85"/>
      <c r="P894" s="85"/>
      <c r="Q894" s="85"/>
      <c r="R894" s="85"/>
      <c r="S894" s="85"/>
      <c r="T894" s="85"/>
      <c r="U894" s="85"/>
      <c r="V894" s="85"/>
      <c r="W894" s="85"/>
      <c r="X894" s="85"/>
      <c r="Y894" s="85"/>
    </row>
    <row r="895" spans="1:25" ht="15.75" x14ac:dyDescent="0.25">
      <c r="A895" s="91"/>
      <c r="B895" s="85"/>
      <c r="C895" s="84"/>
      <c r="D895" s="84"/>
      <c r="E895" s="84"/>
      <c r="F895" s="86"/>
      <c r="G895" s="87"/>
      <c r="H895" s="240"/>
      <c r="I895" s="85"/>
      <c r="J895" s="85"/>
      <c r="K895" s="85"/>
      <c r="L895" s="85"/>
      <c r="M895" s="85"/>
      <c r="N895" s="85"/>
      <c r="O895" s="85"/>
      <c r="P895" s="85"/>
      <c r="Q895" s="85"/>
      <c r="R895" s="85"/>
      <c r="S895" s="85"/>
      <c r="T895" s="85"/>
      <c r="U895" s="85"/>
      <c r="V895" s="85"/>
      <c r="W895" s="85"/>
      <c r="X895" s="85"/>
      <c r="Y895" s="85"/>
    </row>
    <row r="896" spans="1:25" ht="15.75" x14ac:dyDescent="0.25">
      <c r="A896" s="91"/>
      <c r="B896" s="85"/>
      <c r="C896" s="84"/>
      <c r="D896" s="84"/>
      <c r="E896" s="84"/>
      <c r="F896" s="86"/>
      <c r="G896" s="87"/>
      <c r="H896" s="240"/>
      <c r="I896" s="85"/>
      <c r="J896" s="85"/>
      <c r="K896" s="85"/>
      <c r="L896" s="85"/>
      <c r="M896" s="85"/>
      <c r="N896" s="85"/>
      <c r="O896" s="85"/>
      <c r="P896" s="85"/>
      <c r="Q896" s="85"/>
      <c r="R896" s="85"/>
      <c r="S896" s="85"/>
      <c r="T896" s="85"/>
      <c r="U896" s="85"/>
      <c r="V896" s="85"/>
      <c r="W896" s="85"/>
      <c r="X896" s="85"/>
      <c r="Y896" s="85"/>
    </row>
    <row r="897" spans="1:25" ht="15.75" x14ac:dyDescent="0.25">
      <c r="A897" s="91"/>
      <c r="B897" s="85"/>
      <c r="C897" s="84"/>
      <c r="D897" s="84"/>
      <c r="E897" s="84"/>
      <c r="F897" s="86"/>
      <c r="G897" s="87"/>
      <c r="H897" s="240"/>
      <c r="I897" s="85"/>
      <c r="J897" s="85"/>
      <c r="K897" s="85"/>
      <c r="L897" s="85"/>
      <c r="M897" s="85"/>
      <c r="N897" s="85"/>
      <c r="O897" s="85"/>
      <c r="P897" s="85"/>
      <c r="Q897" s="85"/>
      <c r="R897" s="85"/>
      <c r="S897" s="85"/>
      <c r="T897" s="85"/>
      <c r="U897" s="85"/>
      <c r="V897" s="85"/>
      <c r="W897" s="85"/>
      <c r="X897" s="85"/>
      <c r="Y897" s="85"/>
    </row>
    <row r="898" spans="1:25" ht="15.75" x14ac:dyDescent="0.25">
      <c r="A898" s="91"/>
      <c r="B898" s="85"/>
      <c r="C898" s="84"/>
      <c r="D898" s="84"/>
      <c r="E898" s="84"/>
      <c r="F898" s="86"/>
      <c r="G898" s="87"/>
      <c r="H898" s="240"/>
      <c r="I898" s="85"/>
      <c r="J898" s="85"/>
      <c r="K898" s="85"/>
      <c r="L898" s="85"/>
      <c r="M898" s="85"/>
      <c r="N898" s="85"/>
      <c r="O898" s="85"/>
      <c r="P898" s="85"/>
      <c r="Q898" s="85"/>
      <c r="R898" s="85"/>
      <c r="S898" s="85"/>
      <c r="T898" s="85"/>
      <c r="U898" s="85"/>
      <c r="V898" s="85"/>
      <c r="W898" s="85"/>
      <c r="X898" s="85"/>
      <c r="Y898" s="85"/>
    </row>
    <row r="899" spans="1:25" ht="15.75" x14ac:dyDescent="0.25">
      <c r="A899" s="91"/>
      <c r="B899" s="85"/>
      <c r="C899" s="84"/>
      <c r="D899" s="84"/>
      <c r="E899" s="84"/>
      <c r="F899" s="86"/>
      <c r="G899" s="87"/>
      <c r="H899" s="240"/>
      <c r="I899" s="85"/>
      <c r="J899" s="85"/>
      <c r="K899" s="85"/>
      <c r="L899" s="85"/>
      <c r="M899" s="85"/>
      <c r="N899" s="85"/>
      <c r="O899" s="85"/>
      <c r="P899" s="85"/>
      <c r="Q899" s="85"/>
      <c r="R899" s="85"/>
      <c r="S899" s="85"/>
      <c r="T899" s="85"/>
      <c r="U899" s="85"/>
      <c r="V899" s="85"/>
      <c r="W899" s="85"/>
      <c r="X899" s="85"/>
      <c r="Y899" s="85"/>
    </row>
    <row r="900" spans="1:25" ht="15.75" x14ac:dyDescent="0.25">
      <c r="A900" s="91"/>
      <c r="B900" s="85"/>
      <c r="C900" s="84"/>
      <c r="D900" s="84"/>
      <c r="E900" s="84"/>
      <c r="F900" s="86"/>
      <c r="G900" s="87"/>
      <c r="H900" s="240"/>
      <c r="I900" s="85"/>
      <c r="J900" s="85"/>
      <c r="K900" s="85"/>
      <c r="L900" s="85"/>
      <c r="M900" s="85"/>
      <c r="N900" s="85"/>
      <c r="O900" s="85"/>
      <c r="P900" s="85"/>
      <c r="Q900" s="85"/>
      <c r="R900" s="85"/>
      <c r="S900" s="85"/>
      <c r="T900" s="85"/>
      <c r="U900" s="85"/>
      <c r="V900" s="85"/>
      <c r="W900" s="85"/>
      <c r="X900" s="85"/>
      <c r="Y900" s="85"/>
    </row>
    <row r="901" spans="1:25" ht="15.75" x14ac:dyDescent="0.25">
      <c r="A901" s="91"/>
      <c r="B901" s="85"/>
      <c r="C901" s="84"/>
      <c r="D901" s="84"/>
      <c r="E901" s="84"/>
      <c r="F901" s="86"/>
      <c r="G901" s="87"/>
      <c r="H901" s="240"/>
      <c r="I901" s="85"/>
      <c r="J901" s="85"/>
      <c r="K901" s="85"/>
      <c r="L901" s="85"/>
      <c r="M901" s="85"/>
      <c r="N901" s="85"/>
      <c r="O901" s="85"/>
      <c r="P901" s="85"/>
      <c r="Q901" s="85"/>
      <c r="R901" s="85"/>
      <c r="S901" s="85"/>
      <c r="T901" s="85"/>
      <c r="U901" s="85"/>
      <c r="V901" s="85"/>
      <c r="W901" s="85"/>
      <c r="X901" s="85"/>
      <c r="Y901" s="85"/>
    </row>
    <row r="902" spans="1:25" ht="15.75" x14ac:dyDescent="0.25">
      <c r="A902" s="91"/>
      <c r="B902" s="85"/>
      <c r="C902" s="84"/>
      <c r="D902" s="84"/>
      <c r="E902" s="84"/>
      <c r="F902" s="86"/>
      <c r="G902" s="87"/>
      <c r="H902" s="240"/>
      <c r="I902" s="85"/>
      <c r="J902" s="85"/>
      <c r="K902" s="85"/>
      <c r="L902" s="85"/>
      <c r="M902" s="85"/>
      <c r="N902" s="85"/>
      <c r="O902" s="85"/>
      <c r="P902" s="85"/>
      <c r="Q902" s="85"/>
      <c r="R902" s="85"/>
      <c r="S902" s="85"/>
      <c r="T902" s="85"/>
      <c r="U902" s="85"/>
      <c r="V902" s="85"/>
      <c r="W902" s="85"/>
      <c r="X902" s="85"/>
      <c r="Y902" s="85"/>
    </row>
    <row r="903" spans="1:25" ht="15.75" x14ac:dyDescent="0.25">
      <c r="A903" s="91"/>
      <c r="B903" s="85"/>
      <c r="C903" s="84"/>
      <c r="D903" s="84"/>
      <c r="E903" s="84"/>
      <c r="F903" s="86"/>
      <c r="G903" s="87"/>
      <c r="H903" s="240"/>
      <c r="I903" s="85"/>
      <c r="J903" s="85"/>
      <c r="K903" s="85"/>
      <c r="L903" s="85"/>
      <c r="M903" s="85"/>
      <c r="N903" s="85"/>
      <c r="O903" s="85"/>
      <c r="P903" s="85"/>
      <c r="Q903" s="85"/>
      <c r="R903" s="85"/>
      <c r="S903" s="85"/>
      <c r="T903" s="85"/>
      <c r="U903" s="85"/>
      <c r="V903" s="85"/>
      <c r="W903" s="85"/>
      <c r="X903" s="85"/>
      <c r="Y903" s="85"/>
    </row>
    <row r="904" spans="1:25" ht="15.75" x14ac:dyDescent="0.25">
      <c r="A904" s="91"/>
      <c r="B904" s="85"/>
      <c r="C904" s="84"/>
      <c r="D904" s="84"/>
      <c r="E904" s="84"/>
      <c r="F904" s="86"/>
      <c r="G904" s="87"/>
      <c r="H904" s="240"/>
      <c r="I904" s="85"/>
      <c r="J904" s="85"/>
      <c r="K904" s="85"/>
      <c r="L904" s="85"/>
      <c r="M904" s="85"/>
      <c r="N904" s="85"/>
      <c r="O904" s="85"/>
      <c r="P904" s="85"/>
      <c r="Q904" s="85"/>
      <c r="R904" s="85"/>
      <c r="S904" s="85"/>
      <c r="T904" s="85"/>
      <c r="U904" s="85"/>
      <c r="V904" s="85"/>
      <c r="W904" s="85"/>
      <c r="X904" s="85"/>
      <c r="Y904" s="85"/>
    </row>
    <row r="905" spans="1:25" ht="15.75" x14ac:dyDescent="0.25">
      <c r="A905" s="91"/>
      <c r="B905" s="85"/>
      <c r="C905" s="84"/>
      <c r="D905" s="84"/>
      <c r="E905" s="84"/>
      <c r="F905" s="86"/>
      <c r="G905" s="87"/>
      <c r="H905" s="240"/>
      <c r="I905" s="85"/>
      <c r="J905" s="85"/>
      <c r="K905" s="85"/>
      <c r="L905" s="85"/>
      <c r="M905" s="85"/>
      <c r="N905" s="85"/>
      <c r="O905" s="85"/>
      <c r="P905" s="85"/>
      <c r="Q905" s="85"/>
      <c r="R905" s="85"/>
      <c r="S905" s="85"/>
      <c r="T905" s="85"/>
      <c r="U905" s="85"/>
      <c r="V905" s="85"/>
      <c r="W905" s="85"/>
      <c r="X905" s="85"/>
      <c r="Y905" s="85"/>
    </row>
    <row r="906" spans="1:25" ht="15.75" x14ac:dyDescent="0.25">
      <c r="A906" s="91"/>
      <c r="B906" s="85"/>
      <c r="C906" s="84"/>
      <c r="D906" s="84"/>
      <c r="E906" s="84"/>
      <c r="F906" s="86"/>
      <c r="G906" s="87"/>
      <c r="H906" s="240"/>
      <c r="I906" s="85"/>
      <c r="J906" s="85"/>
      <c r="K906" s="85"/>
      <c r="L906" s="85"/>
      <c r="M906" s="85"/>
      <c r="N906" s="85"/>
      <c r="O906" s="85"/>
      <c r="P906" s="85"/>
      <c r="Q906" s="85"/>
      <c r="R906" s="85"/>
      <c r="S906" s="85"/>
      <c r="T906" s="85"/>
      <c r="U906" s="85"/>
      <c r="V906" s="85"/>
      <c r="W906" s="85"/>
      <c r="X906" s="85"/>
      <c r="Y906" s="85"/>
    </row>
    <row r="907" spans="1:25" ht="15.75" x14ac:dyDescent="0.25">
      <c r="A907" s="91"/>
      <c r="B907" s="85"/>
      <c r="C907" s="84"/>
      <c r="D907" s="84"/>
      <c r="E907" s="84"/>
      <c r="F907" s="86"/>
      <c r="G907" s="87"/>
      <c r="H907" s="240"/>
      <c r="I907" s="85"/>
      <c r="J907" s="85"/>
      <c r="K907" s="85"/>
      <c r="L907" s="85"/>
      <c r="M907" s="85"/>
      <c r="N907" s="85"/>
      <c r="O907" s="85"/>
      <c r="P907" s="85"/>
      <c r="Q907" s="85"/>
      <c r="R907" s="85"/>
      <c r="S907" s="85"/>
      <c r="T907" s="85"/>
      <c r="U907" s="85"/>
      <c r="V907" s="85"/>
      <c r="W907" s="85"/>
      <c r="X907" s="85"/>
      <c r="Y907" s="85"/>
    </row>
    <row r="908" spans="1:25" ht="15.75" x14ac:dyDescent="0.25">
      <c r="A908" s="91"/>
      <c r="B908" s="85"/>
      <c r="C908" s="84"/>
      <c r="D908" s="84"/>
      <c r="E908" s="84"/>
      <c r="F908" s="86"/>
      <c r="G908" s="87"/>
      <c r="H908" s="240"/>
      <c r="I908" s="85"/>
      <c r="J908" s="85"/>
      <c r="K908" s="85"/>
      <c r="L908" s="85"/>
      <c r="M908" s="85"/>
      <c r="N908" s="85"/>
      <c r="O908" s="85"/>
      <c r="P908" s="85"/>
      <c r="Q908" s="85"/>
      <c r="R908" s="85"/>
      <c r="S908" s="85"/>
      <c r="T908" s="85"/>
      <c r="U908" s="85"/>
      <c r="V908" s="85"/>
      <c r="W908" s="85"/>
      <c r="X908" s="85"/>
      <c r="Y908" s="85"/>
    </row>
    <row r="909" spans="1:25" ht="15.75" x14ac:dyDescent="0.25">
      <c r="A909" s="91"/>
      <c r="B909" s="85"/>
      <c r="C909" s="84"/>
      <c r="D909" s="84"/>
      <c r="E909" s="84"/>
      <c r="F909" s="86"/>
      <c r="G909" s="87"/>
      <c r="H909" s="240"/>
      <c r="I909" s="85"/>
      <c r="J909" s="85"/>
      <c r="K909" s="85"/>
      <c r="L909" s="85"/>
      <c r="M909" s="85"/>
      <c r="N909" s="85"/>
      <c r="O909" s="85"/>
      <c r="P909" s="85"/>
      <c r="Q909" s="85"/>
      <c r="R909" s="85"/>
      <c r="S909" s="85"/>
      <c r="T909" s="85"/>
      <c r="U909" s="85"/>
      <c r="V909" s="85"/>
      <c r="W909" s="85"/>
      <c r="X909" s="85"/>
      <c r="Y909" s="85"/>
    </row>
    <row r="910" spans="1:25" ht="15.75" x14ac:dyDescent="0.25">
      <c r="A910" s="91"/>
      <c r="B910" s="85"/>
      <c r="C910" s="84"/>
      <c r="D910" s="84"/>
      <c r="E910" s="84"/>
      <c r="F910" s="86"/>
      <c r="G910" s="87"/>
      <c r="H910" s="240"/>
      <c r="I910" s="85"/>
      <c r="J910" s="85"/>
      <c r="K910" s="85"/>
      <c r="L910" s="85"/>
      <c r="M910" s="85"/>
      <c r="N910" s="85"/>
      <c r="O910" s="85"/>
      <c r="P910" s="85"/>
      <c r="Q910" s="85"/>
      <c r="R910" s="85"/>
      <c r="S910" s="85"/>
      <c r="T910" s="85"/>
      <c r="U910" s="85"/>
      <c r="V910" s="85"/>
      <c r="W910" s="85"/>
      <c r="X910" s="85"/>
      <c r="Y910" s="85"/>
    </row>
    <row r="911" spans="1:25" ht="15.75" x14ac:dyDescent="0.25">
      <c r="A911" s="91"/>
      <c r="B911" s="85"/>
      <c r="C911" s="84"/>
      <c r="D911" s="84"/>
      <c r="E911" s="84"/>
      <c r="F911" s="86"/>
      <c r="G911" s="87"/>
      <c r="H911" s="240"/>
      <c r="I911" s="85"/>
      <c r="J911" s="85"/>
      <c r="K911" s="85"/>
      <c r="L911" s="85"/>
      <c r="M911" s="85"/>
      <c r="N911" s="85"/>
      <c r="O911" s="85"/>
      <c r="P911" s="85"/>
      <c r="Q911" s="85"/>
      <c r="R911" s="85"/>
      <c r="S911" s="85"/>
      <c r="T911" s="85"/>
      <c r="U911" s="85"/>
      <c r="V911" s="85"/>
      <c r="W911" s="85"/>
      <c r="X911" s="85"/>
      <c r="Y911" s="85"/>
    </row>
    <row r="912" spans="1:25" ht="15.75" x14ac:dyDescent="0.25">
      <c r="A912" s="91"/>
      <c r="B912" s="85"/>
      <c r="C912" s="84"/>
      <c r="D912" s="84"/>
      <c r="E912" s="84"/>
      <c r="F912" s="86"/>
      <c r="G912" s="87"/>
      <c r="H912" s="240"/>
      <c r="I912" s="85"/>
      <c r="J912" s="85"/>
      <c r="K912" s="85"/>
      <c r="L912" s="85"/>
      <c r="M912" s="85"/>
      <c r="N912" s="85"/>
      <c r="O912" s="85"/>
      <c r="P912" s="85"/>
      <c r="Q912" s="85"/>
      <c r="R912" s="85"/>
      <c r="S912" s="85"/>
      <c r="T912" s="85"/>
      <c r="U912" s="85"/>
      <c r="V912" s="85"/>
      <c r="W912" s="85"/>
      <c r="X912" s="85"/>
      <c r="Y912" s="85"/>
    </row>
    <row r="913" spans="1:25" ht="15.75" x14ac:dyDescent="0.25">
      <c r="A913" s="91"/>
      <c r="B913" s="85"/>
      <c r="C913" s="84"/>
      <c r="D913" s="84"/>
      <c r="E913" s="84"/>
      <c r="F913" s="86"/>
      <c r="G913" s="87"/>
      <c r="H913" s="240"/>
      <c r="I913" s="85"/>
      <c r="J913" s="85"/>
      <c r="K913" s="85"/>
      <c r="L913" s="85"/>
      <c r="M913" s="85"/>
      <c r="N913" s="85"/>
      <c r="O913" s="85"/>
      <c r="P913" s="85"/>
      <c r="Q913" s="85"/>
      <c r="R913" s="85"/>
      <c r="S913" s="85"/>
      <c r="T913" s="85"/>
      <c r="U913" s="85"/>
      <c r="V913" s="85"/>
      <c r="W913" s="85"/>
      <c r="X913" s="85"/>
      <c r="Y913" s="85"/>
    </row>
    <row r="914" spans="1:25" ht="15.75" x14ac:dyDescent="0.25">
      <c r="A914" s="91"/>
      <c r="B914" s="85"/>
      <c r="C914" s="84"/>
      <c r="D914" s="84"/>
      <c r="E914" s="84"/>
      <c r="F914" s="86"/>
      <c r="G914" s="87"/>
      <c r="H914" s="240"/>
      <c r="I914" s="85"/>
      <c r="J914" s="85"/>
      <c r="K914" s="85"/>
      <c r="L914" s="85"/>
      <c r="M914" s="85"/>
      <c r="N914" s="85"/>
      <c r="O914" s="85"/>
      <c r="P914" s="85"/>
      <c r="Q914" s="85"/>
      <c r="R914" s="85"/>
      <c r="S914" s="85"/>
      <c r="T914" s="85"/>
      <c r="U914" s="85"/>
      <c r="V914" s="85"/>
      <c r="W914" s="85"/>
      <c r="X914" s="85"/>
      <c r="Y914" s="85"/>
    </row>
    <row r="915" spans="1:25" ht="15.75" x14ac:dyDescent="0.25">
      <c r="A915" s="91"/>
      <c r="B915" s="85"/>
      <c r="C915" s="84"/>
      <c r="D915" s="84"/>
      <c r="E915" s="84"/>
      <c r="F915" s="86"/>
      <c r="G915" s="87"/>
      <c r="H915" s="240"/>
      <c r="I915" s="85"/>
      <c r="J915" s="85"/>
      <c r="K915" s="85"/>
      <c r="L915" s="85"/>
      <c r="M915" s="85"/>
      <c r="N915" s="85"/>
      <c r="O915" s="85"/>
      <c r="P915" s="85"/>
      <c r="Q915" s="85"/>
      <c r="R915" s="85"/>
      <c r="S915" s="85"/>
      <c r="T915" s="85"/>
      <c r="U915" s="85"/>
      <c r="V915" s="85"/>
      <c r="W915" s="85"/>
      <c r="X915" s="85"/>
      <c r="Y915" s="85"/>
    </row>
    <row r="916" spans="1:25" ht="15.75" x14ac:dyDescent="0.25">
      <c r="A916" s="91"/>
      <c r="B916" s="85"/>
      <c r="C916" s="84"/>
      <c r="D916" s="84"/>
      <c r="E916" s="84"/>
      <c r="F916" s="86"/>
      <c r="G916" s="87"/>
      <c r="H916" s="240"/>
      <c r="I916" s="85"/>
      <c r="J916" s="85"/>
      <c r="K916" s="85"/>
      <c r="L916" s="85"/>
      <c r="M916" s="85"/>
      <c r="N916" s="85"/>
      <c r="O916" s="85"/>
      <c r="P916" s="85"/>
      <c r="Q916" s="85"/>
      <c r="R916" s="85"/>
      <c r="S916" s="85"/>
      <c r="T916" s="85"/>
      <c r="U916" s="85"/>
      <c r="V916" s="85"/>
      <c r="W916" s="85"/>
      <c r="X916" s="85"/>
      <c r="Y916" s="85"/>
    </row>
    <row r="917" spans="1:25" ht="15.75" x14ac:dyDescent="0.25">
      <c r="A917" s="91"/>
      <c r="B917" s="85"/>
      <c r="C917" s="84"/>
      <c r="D917" s="84"/>
      <c r="E917" s="84"/>
      <c r="F917" s="86"/>
      <c r="G917" s="87"/>
      <c r="H917" s="240"/>
      <c r="I917" s="85"/>
      <c r="J917" s="85"/>
      <c r="K917" s="85"/>
      <c r="L917" s="85"/>
      <c r="M917" s="85"/>
      <c r="N917" s="85"/>
      <c r="O917" s="85"/>
      <c r="P917" s="85"/>
      <c r="Q917" s="85"/>
      <c r="R917" s="85"/>
      <c r="S917" s="85"/>
      <c r="T917" s="85"/>
      <c r="U917" s="85"/>
      <c r="V917" s="85"/>
      <c r="W917" s="85"/>
      <c r="X917" s="85"/>
      <c r="Y917" s="85"/>
    </row>
    <row r="918" spans="1:25" ht="15.75" x14ac:dyDescent="0.25">
      <c r="A918" s="91"/>
      <c r="B918" s="85"/>
      <c r="C918" s="84"/>
      <c r="D918" s="84"/>
      <c r="E918" s="84"/>
      <c r="F918" s="86"/>
      <c r="G918" s="87"/>
      <c r="H918" s="240"/>
      <c r="I918" s="85"/>
      <c r="J918" s="85"/>
      <c r="K918" s="85"/>
      <c r="L918" s="85"/>
      <c r="M918" s="85"/>
      <c r="N918" s="85"/>
      <c r="O918" s="85"/>
      <c r="P918" s="85"/>
      <c r="Q918" s="85"/>
      <c r="R918" s="85"/>
      <c r="S918" s="85"/>
      <c r="T918" s="85"/>
      <c r="U918" s="85"/>
      <c r="V918" s="85"/>
      <c r="W918" s="85"/>
      <c r="X918" s="85"/>
      <c r="Y918" s="85"/>
    </row>
    <row r="919" spans="1:25" ht="15.75" x14ac:dyDescent="0.25">
      <c r="A919" s="91"/>
      <c r="B919" s="85"/>
      <c r="C919" s="84"/>
      <c r="D919" s="84"/>
      <c r="E919" s="84"/>
      <c r="F919" s="86"/>
      <c r="G919" s="87"/>
      <c r="H919" s="240"/>
      <c r="I919" s="85"/>
      <c r="J919" s="85"/>
      <c r="K919" s="85"/>
      <c r="L919" s="85"/>
      <c r="M919" s="85"/>
      <c r="N919" s="85"/>
      <c r="O919" s="85"/>
      <c r="P919" s="85"/>
      <c r="Q919" s="85"/>
      <c r="R919" s="85"/>
      <c r="S919" s="85"/>
      <c r="T919" s="85"/>
      <c r="U919" s="85"/>
      <c r="V919" s="85"/>
      <c r="W919" s="85"/>
      <c r="X919" s="85"/>
      <c r="Y919" s="85"/>
    </row>
    <row r="920" spans="1:25" ht="15.75" x14ac:dyDescent="0.25">
      <c r="A920" s="91"/>
      <c r="B920" s="85"/>
      <c r="C920" s="84"/>
      <c r="D920" s="84"/>
      <c r="E920" s="84"/>
      <c r="F920" s="86"/>
      <c r="G920" s="87"/>
      <c r="H920" s="240"/>
      <c r="I920" s="85"/>
      <c r="J920" s="85"/>
      <c r="K920" s="85"/>
      <c r="L920" s="85"/>
      <c r="M920" s="85"/>
      <c r="N920" s="85"/>
      <c r="O920" s="85"/>
      <c r="P920" s="85"/>
      <c r="Q920" s="85"/>
      <c r="R920" s="85"/>
      <c r="S920" s="85"/>
      <c r="T920" s="85"/>
      <c r="U920" s="85"/>
      <c r="V920" s="85"/>
      <c r="W920" s="85"/>
      <c r="X920" s="85"/>
      <c r="Y920" s="85"/>
    </row>
    <row r="921" spans="1:25" ht="15.75" x14ac:dyDescent="0.25">
      <c r="A921" s="91"/>
      <c r="B921" s="85"/>
      <c r="C921" s="84"/>
      <c r="D921" s="84"/>
      <c r="E921" s="84"/>
      <c r="F921" s="86"/>
      <c r="G921" s="87"/>
      <c r="H921" s="240"/>
      <c r="I921" s="85"/>
      <c r="J921" s="85"/>
      <c r="K921" s="85"/>
      <c r="L921" s="85"/>
      <c r="M921" s="85"/>
      <c r="N921" s="85"/>
      <c r="O921" s="85"/>
      <c r="P921" s="85"/>
      <c r="Q921" s="85"/>
      <c r="R921" s="85"/>
      <c r="S921" s="85"/>
      <c r="T921" s="85"/>
      <c r="U921" s="85"/>
      <c r="V921" s="85"/>
      <c r="W921" s="85"/>
      <c r="X921" s="85"/>
      <c r="Y921" s="85"/>
    </row>
    <row r="922" spans="1:25" ht="15.75" x14ac:dyDescent="0.25">
      <c r="A922" s="91"/>
      <c r="B922" s="85"/>
      <c r="C922" s="84"/>
      <c r="D922" s="84"/>
      <c r="E922" s="84"/>
      <c r="F922" s="86"/>
      <c r="G922" s="87"/>
      <c r="H922" s="240"/>
      <c r="I922" s="85"/>
      <c r="J922" s="85"/>
      <c r="K922" s="85"/>
      <c r="L922" s="85"/>
      <c r="M922" s="85"/>
      <c r="N922" s="85"/>
      <c r="O922" s="85"/>
      <c r="P922" s="85"/>
      <c r="Q922" s="85"/>
      <c r="R922" s="85"/>
      <c r="S922" s="85"/>
      <c r="T922" s="85"/>
      <c r="U922" s="85"/>
      <c r="V922" s="85"/>
      <c r="W922" s="85"/>
      <c r="X922" s="85"/>
      <c r="Y922" s="85"/>
    </row>
    <row r="923" spans="1:25" ht="15.75" x14ac:dyDescent="0.25">
      <c r="A923" s="91"/>
      <c r="B923" s="85"/>
      <c r="C923" s="84"/>
      <c r="D923" s="84"/>
      <c r="E923" s="84"/>
      <c r="F923" s="86"/>
      <c r="G923" s="87"/>
      <c r="H923" s="240"/>
      <c r="I923" s="85"/>
      <c r="J923" s="85"/>
      <c r="K923" s="85"/>
      <c r="L923" s="85"/>
      <c r="M923" s="85"/>
      <c r="N923" s="85"/>
      <c r="O923" s="85"/>
      <c r="P923" s="85"/>
      <c r="Q923" s="85"/>
      <c r="R923" s="85"/>
      <c r="S923" s="85"/>
      <c r="T923" s="85"/>
      <c r="U923" s="85"/>
      <c r="V923" s="85"/>
      <c r="W923" s="85"/>
      <c r="X923" s="85"/>
      <c r="Y923" s="85"/>
    </row>
    <row r="924" spans="1:25" ht="15.75" x14ac:dyDescent="0.25">
      <c r="A924" s="91"/>
      <c r="B924" s="85"/>
      <c r="C924" s="84"/>
      <c r="D924" s="84"/>
      <c r="E924" s="84"/>
      <c r="F924" s="86"/>
      <c r="G924" s="87"/>
      <c r="H924" s="240"/>
      <c r="I924" s="85"/>
      <c r="J924" s="85"/>
      <c r="K924" s="85"/>
      <c r="L924" s="85"/>
      <c r="M924" s="85"/>
      <c r="N924" s="85"/>
      <c r="O924" s="85"/>
      <c r="P924" s="85"/>
      <c r="Q924" s="85"/>
      <c r="R924" s="85"/>
      <c r="S924" s="85"/>
      <c r="T924" s="85"/>
      <c r="U924" s="85"/>
      <c r="V924" s="85"/>
      <c r="W924" s="85"/>
      <c r="X924" s="85"/>
      <c r="Y924" s="85"/>
    </row>
    <row r="925" spans="1:25" ht="15.75" x14ac:dyDescent="0.25">
      <c r="A925" s="91"/>
      <c r="B925" s="85"/>
      <c r="C925" s="84"/>
      <c r="D925" s="84"/>
      <c r="E925" s="84"/>
      <c r="F925" s="86"/>
      <c r="G925" s="87"/>
      <c r="H925" s="240"/>
      <c r="I925" s="85"/>
      <c r="J925" s="85"/>
      <c r="K925" s="85"/>
      <c r="L925" s="85"/>
      <c r="M925" s="85"/>
      <c r="N925" s="85"/>
      <c r="O925" s="85"/>
      <c r="P925" s="85"/>
      <c r="Q925" s="85"/>
      <c r="R925" s="85"/>
      <c r="S925" s="85"/>
      <c r="T925" s="85"/>
      <c r="U925" s="85"/>
      <c r="V925" s="85"/>
      <c r="W925" s="85"/>
      <c r="X925" s="85"/>
      <c r="Y925" s="85"/>
    </row>
    <row r="926" spans="1:25" ht="15.75" x14ac:dyDescent="0.25">
      <c r="A926" s="91"/>
      <c r="B926" s="85"/>
      <c r="C926" s="84"/>
      <c r="D926" s="84"/>
      <c r="E926" s="84"/>
      <c r="F926" s="86"/>
      <c r="G926" s="87"/>
      <c r="H926" s="240"/>
      <c r="I926" s="85"/>
      <c r="J926" s="85"/>
      <c r="K926" s="85"/>
      <c r="L926" s="85"/>
      <c r="M926" s="85"/>
      <c r="N926" s="85"/>
      <c r="O926" s="85"/>
      <c r="P926" s="85"/>
      <c r="Q926" s="85"/>
      <c r="R926" s="85"/>
      <c r="S926" s="85"/>
      <c r="T926" s="85"/>
      <c r="U926" s="85"/>
      <c r="V926" s="85"/>
      <c r="W926" s="85"/>
      <c r="X926" s="85"/>
      <c r="Y926" s="85"/>
    </row>
    <row r="927" spans="1:25" ht="15.75" x14ac:dyDescent="0.25">
      <c r="A927" s="91"/>
      <c r="B927" s="85"/>
      <c r="C927" s="84"/>
      <c r="D927" s="84"/>
      <c r="E927" s="84"/>
      <c r="F927" s="86"/>
      <c r="G927" s="87"/>
      <c r="H927" s="240"/>
      <c r="I927" s="85"/>
      <c r="J927" s="85"/>
      <c r="K927" s="85"/>
      <c r="L927" s="85"/>
      <c r="M927" s="85"/>
      <c r="N927" s="85"/>
      <c r="O927" s="85"/>
      <c r="P927" s="85"/>
      <c r="Q927" s="85"/>
      <c r="R927" s="85"/>
      <c r="S927" s="85"/>
      <c r="T927" s="85"/>
      <c r="U927" s="85"/>
      <c r="V927" s="85"/>
      <c r="W927" s="85"/>
      <c r="X927" s="85"/>
      <c r="Y927" s="85"/>
    </row>
    <row r="928" spans="1:25" ht="15.75" x14ac:dyDescent="0.25">
      <c r="A928" s="91"/>
      <c r="B928" s="85"/>
      <c r="C928" s="84"/>
      <c r="D928" s="84"/>
      <c r="E928" s="84"/>
      <c r="F928" s="86"/>
      <c r="G928" s="87"/>
      <c r="H928" s="240"/>
      <c r="I928" s="85"/>
      <c r="J928" s="85"/>
      <c r="K928" s="85"/>
      <c r="L928" s="85"/>
      <c r="M928" s="85"/>
      <c r="N928" s="85"/>
      <c r="O928" s="85"/>
      <c r="P928" s="85"/>
      <c r="Q928" s="85"/>
      <c r="R928" s="85"/>
      <c r="S928" s="85"/>
      <c r="T928" s="85"/>
      <c r="U928" s="85"/>
      <c r="V928" s="85"/>
      <c r="W928" s="85"/>
      <c r="X928" s="85"/>
      <c r="Y928" s="85"/>
    </row>
    <row r="929" spans="1:25" ht="15.75" x14ac:dyDescent="0.25">
      <c r="A929" s="91"/>
      <c r="B929" s="85"/>
      <c r="C929" s="84"/>
      <c r="D929" s="84"/>
      <c r="E929" s="84"/>
      <c r="F929" s="86"/>
      <c r="G929" s="87"/>
      <c r="H929" s="240"/>
      <c r="I929" s="85"/>
      <c r="J929" s="85"/>
      <c r="K929" s="85"/>
      <c r="L929" s="85"/>
      <c r="M929" s="85"/>
      <c r="N929" s="85"/>
      <c r="O929" s="85"/>
      <c r="P929" s="85"/>
      <c r="Q929" s="85"/>
      <c r="R929" s="85"/>
      <c r="S929" s="85"/>
      <c r="T929" s="85"/>
      <c r="U929" s="85"/>
      <c r="V929" s="85"/>
      <c r="W929" s="85"/>
      <c r="X929" s="85"/>
      <c r="Y929" s="85"/>
    </row>
    <row r="930" spans="1:25" ht="15.75" x14ac:dyDescent="0.25">
      <c r="A930" s="91"/>
      <c r="B930" s="85"/>
      <c r="C930" s="84"/>
      <c r="D930" s="84"/>
      <c r="E930" s="84"/>
      <c r="F930" s="86"/>
      <c r="G930" s="87"/>
      <c r="H930" s="240"/>
      <c r="I930" s="85"/>
      <c r="J930" s="85"/>
      <c r="K930" s="85"/>
      <c r="L930" s="85"/>
      <c r="M930" s="85"/>
      <c r="N930" s="85"/>
      <c r="O930" s="85"/>
      <c r="P930" s="85"/>
      <c r="Q930" s="85"/>
      <c r="R930" s="85"/>
      <c r="S930" s="85"/>
      <c r="T930" s="85"/>
      <c r="U930" s="85"/>
      <c r="V930" s="85"/>
      <c r="W930" s="85"/>
      <c r="X930" s="85"/>
      <c r="Y930" s="85"/>
    </row>
    <row r="931" spans="1:25" ht="15.75" x14ac:dyDescent="0.25">
      <c r="A931" s="91"/>
      <c r="B931" s="85"/>
      <c r="C931" s="84"/>
      <c r="D931" s="84"/>
      <c r="E931" s="84"/>
      <c r="F931" s="86"/>
      <c r="G931" s="87"/>
      <c r="H931" s="240"/>
      <c r="I931" s="85"/>
      <c r="J931" s="85"/>
      <c r="K931" s="85"/>
      <c r="L931" s="85"/>
      <c r="M931" s="85"/>
      <c r="N931" s="85"/>
      <c r="O931" s="85"/>
      <c r="P931" s="85"/>
      <c r="Q931" s="85"/>
      <c r="R931" s="85"/>
      <c r="S931" s="85"/>
      <c r="T931" s="85"/>
      <c r="U931" s="85"/>
      <c r="V931" s="85"/>
      <c r="W931" s="85"/>
      <c r="X931" s="85"/>
      <c r="Y931" s="85"/>
    </row>
    <row r="932" spans="1:25" ht="15.75" x14ac:dyDescent="0.25">
      <c r="A932" s="91"/>
      <c r="B932" s="85"/>
      <c r="C932" s="84"/>
      <c r="D932" s="84"/>
      <c r="E932" s="84"/>
      <c r="F932" s="86"/>
      <c r="G932" s="87"/>
      <c r="H932" s="240"/>
      <c r="I932" s="85"/>
      <c r="J932" s="85"/>
      <c r="K932" s="85"/>
      <c r="L932" s="85"/>
      <c r="M932" s="85"/>
      <c r="N932" s="85"/>
      <c r="O932" s="85"/>
      <c r="P932" s="85"/>
      <c r="Q932" s="85"/>
      <c r="R932" s="85"/>
      <c r="S932" s="85"/>
      <c r="T932" s="85"/>
      <c r="U932" s="85"/>
      <c r="V932" s="85"/>
      <c r="W932" s="85"/>
      <c r="X932" s="85"/>
      <c r="Y932" s="85"/>
    </row>
    <row r="933" spans="1:25" ht="15.75" x14ac:dyDescent="0.25">
      <c r="A933" s="91"/>
      <c r="B933" s="85"/>
      <c r="C933" s="84"/>
      <c r="D933" s="84"/>
      <c r="E933" s="84"/>
      <c r="F933" s="86"/>
      <c r="G933" s="87"/>
      <c r="H933" s="240"/>
      <c r="I933" s="85"/>
      <c r="J933" s="85"/>
      <c r="K933" s="85"/>
      <c r="L933" s="85"/>
      <c r="M933" s="85"/>
      <c r="N933" s="85"/>
      <c r="O933" s="85"/>
      <c r="P933" s="85"/>
      <c r="Q933" s="85"/>
      <c r="R933" s="85"/>
      <c r="S933" s="85"/>
      <c r="T933" s="85"/>
      <c r="U933" s="85"/>
      <c r="V933" s="85"/>
      <c r="W933" s="85"/>
      <c r="X933" s="85"/>
      <c r="Y933" s="85"/>
    </row>
    <row r="934" spans="1:25" ht="15.75" x14ac:dyDescent="0.25">
      <c r="A934" s="91"/>
      <c r="B934" s="85"/>
      <c r="C934" s="84"/>
      <c r="D934" s="84"/>
      <c r="E934" s="84"/>
      <c r="F934" s="86"/>
      <c r="G934" s="87"/>
      <c r="H934" s="240"/>
      <c r="I934" s="85"/>
      <c r="J934" s="85"/>
      <c r="K934" s="85"/>
      <c r="L934" s="85"/>
      <c r="M934" s="85"/>
      <c r="N934" s="85"/>
      <c r="O934" s="85"/>
      <c r="P934" s="85"/>
      <c r="Q934" s="85"/>
      <c r="R934" s="85"/>
      <c r="S934" s="85"/>
      <c r="T934" s="85"/>
      <c r="U934" s="85"/>
      <c r="V934" s="85"/>
      <c r="W934" s="85"/>
      <c r="X934" s="85"/>
      <c r="Y934" s="85"/>
    </row>
    <row r="935" spans="1:25" ht="15.75" x14ac:dyDescent="0.25">
      <c r="A935" s="91"/>
      <c r="B935" s="85"/>
      <c r="C935" s="84"/>
      <c r="D935" s="84"/>
      <c r="E935" s="84"/>
      <c r="F935" s="86"/>
      <c r="G935" s="87"/>
      <c r="H935" s="240"/>
      <c r="I935" s="85"/>
      <c r="J935" s="85"/>
      <c r="K935" s="85"/>
      <c r="L935" s="85"/>
      <c r="M935" s="85"/>
      <c r="N935" s="85"/>
      <c r="O935" s="85"/>
      <c r="P935" s="85"/>
      <c r="Q935" s="85"/>
      <c r="R935" s="85"/>
      <c r="S935" s="85"/>
      <c r="T935" s="85"/>
      <c r="U935" s="85"/>
      <c r="V935" s="85"/>
      <c r="W935" s="85"/>
      <c r="X935" s="85"/>
      <c r="Y935" s="85"/>
    </row>
    <row r="936" spans="1:25" ht="15.75" x14ac:dyDescent="0.25">
      <c r="A936" s="91"/>
      <c r="B936" s="85"/>
      <c r="C936" s="84"/>
      <c r="D936" s="84"/>
      <c r="E936" s="84"/>
      <c r="F936" s="86"/>
      <c r="G936" s="87"/>
      <c r="H936" s="240"/>
      <c r="I936" s="85"/>
      <c r="J936" s="85"/>
      <c r="K936" s="85"/>
      <c r="L936" s="85"/>
      <c r="M936" s="85"/>
      <c r="N936" s="85"/>
      <c r="O936" s="85"/>
      <c r="P936" s="85"/>
      <c r="Q936" s="85"/>
      <c r="R936" s="85"/>
      <c r="S936" s="85"/>
      <c r="T936" s="85"/>
      <c r="U936" s="85"/>
      <c r="V936" s="85"/>
      <c r="W936" s="85"/>
      <c r="X936" s="85"/>
      <c r="Y936" s="85"/>
    </row>
    <row r="937" spans="1:25" ht="15.75" x14ac:dyDescent="0.25">
      <c r="A937" s="91"/>
      <c r="B937" s="85"/>
      <c r="C937" s="84"/>
      <c r="D937" s="84"/>
      <c r="E937" s="84"/>
      <c r="F937" s="86"/>
      <c r="G937" s="87"/>
      <c r="H937" s="240"/>
      <c r="I937" s="85"/>
      <c r="J937" s="85"/>
      <c r="K937" s="85"/>
      <c r="L937" s="85"/>
      <c r="M937" s="85"/>
      <c r="N937" s="85"/>
      <c r="O937" s="85"/>
      <c r="P937" s="85"/>
      <c r="Q937" s="85"/>
      <c r="R937" s="85"/>
      <c r="S937" s="85"/>
      <c r="T937" s="85"/>
      <c r="U937" s="85"/>
      <c r="V937" s="85"/>
      <c r="W937" s="85"/>
      <c r="X937" s="85"/>
      <c r="Y937" s="85"/>
    </row>
    <row r="938" spans="1:25" ht="15.75" x14ac:dyDescent="0.25">
      <c r="A938" s="91"/>
      <c r="B938" s="85"/>
      <c r="C938" s="84"/>
      <c r="D938" s="84"/>
      <c r="E938" s="84"/>
      <c r="F938" s="86"/>
      <c r="G938" s="87"/>
      <c r="H938" s="240"/>
      <c r="I938" s="85"/>
      <c r="J938" s="85"/>
      <c r="K938" s="85"/>
      <c r="L938" s="85"/>
      <c r="M938" s="85"/>
      <c r="N938" s="85"/>
      <c r="O938" s="85"/>
      <c r="P938" s="85"/>
      <c r="Q938" s="85"/>
      <c r="R938" s="85"/>
      <c r="S938" s="85"/>
      <c r="T938" s="85"/>
      <c r="U938" s="85"/>
      <c r="V938" s="85"/>
      <c r="W938" s="85"/>
      <c r="X938" s="85"/>
      <c r="Y938" s="85"/>
    </row>
    <row r="939" spans="1:25" ht="15.75" x14ac:dyDescent="0.25">
      <c r="A939" s="91"/>
      <c r="B939" s="85"/>
      <c r="C939" s="84"/>
      <c r="D939" s="84"/>
      <c r="E939" s="84"/>
      <c r="F939" s="86"/>
      <c r="G939" s="87"/>
      <c r="H939" s="240"/>
      <c r="I939" s="85"/>
      <c r="J939" s="85"/>
      <c r="K939" s="85"/>
      <c r="L939" s="85"/>
      <c r="M939" s="85"/>
      <c r="N939" s="85"/>
      <c r="O939" s="85"/>
      <c r="P939" s="85"/>
      <c r="Q939" s="85"/>
      <c r="R939" s="85"/>
      <c r="S939" s="85"/>
      <c r="T939" s="85"/>
      <c r="U939" s="85"/>
      <c r="V939" s="85"/>
      <c r="W939" s="85"/>
      <c r="X939" s="85"/>
      <c r="Y939" s="85"/>
    </row>
    <row r="940" spans="1:25" ht="15.75" x14ac:dyDescent="0.25">
      <c r="A940" s="91"/>
      <c r="B940" s="85"/>
      <c r="C940" s="84"/>
      <c r="D940" s="84"/>
      <c r="E940" s="84"/>
      <c r="F940" s="86"/>
      <c r="G940" s="87"/>
      <c r="H940" s="240"/>
      <c r="I940" s="85"/>
      <c r="J940" s="85"/>
      <c r="K940" s="85"/>
      <c r="L940" s="85"/>
      <c r="M940" s="85"/>
      <c r="N940" s="85"/>
      <c r="O940" s="85"/>
      <c r="P940" s="85"/>
      <c r="Q940" s="85"/>
      <c r="R940" s="85"/>
      <c r="S940" s="85"/>
      <c r="T940" s="85"/>
      <c r="U940" s="85"/>
      <c r="V940" s="85"/>
      <c r="W940" s="85"/>
      <c r="X940" s="85"/>
      <c r="Y940" s="85"/>
    </row>
    <row r="941" spans="1:25" ht="15.75" x14ac:dyDescent="0.25">
      <c r="A941" s="91"/>
      <c r="B941" s="85"/>
      <c r="C941" s="84"/>
      <c r="D941" s="84"/>
      <c r="E941" s="84"/>
      <c r="F941" s="86"/>
      <c r="G941" s="87"/>
      <c r="H941" s="240"/>
      <c r="I941" s="85"/>
      <c r="J941" s="85"/>
      <c r="K941" s="85"/>
      <c r="L941" s="85"/>
      <c r="M941" s="85"/>
      <c r="N941" s="85"/>
      <c r="O941" s="85"/>
      <c r="P941" s="85"/>
      <c r="Q941" s="85"/>
      <c r="R941" s="85"/>
      <c r="S941" s="85"/>
      <c r="T941" s="85"/>
      <c r="U941" s="85"/>
      <c r="V941" s="85"/>
      <c r="W941" s="85"/>
      <c r="X941" s="85"/>
      <c r="Y941" s="85"/>
    </row>
    <row r="942" spans="1:25" ht="15.75" x14ac:dyDescent="0.25">
      <c r="A942" s="91"/>
      <c r="B942" s="85"/>
      <c r="C942" s="84"/>
      <c r="D942" s="84"/>
      <c r="E942" s="84"/>
      <c r="F942" s="86"/>
      <c r="G942" s="87"/>
      <c r="H942" s="240"/>
      <c r="I942" s="85"/>
      <c r="J942" s="85"/>
      <c r="K942" s="85"/>
      <c r="L942" s="85"/>
      <c r="M942" s="85"/>
      <c r="N942" s="85"/>
      <c r="O942" s="85"/>
      <c r="P942" s="85"/>
      <c r="Q942" s="85"/>
      <c r="R942" s="85"/>
      <c r="S942" s="85"/>
      <c r="T942" s="85"/>
      <c r="U942" s="85"/>
      <c r="V942" s="85"/>
      <c r="W942" s="85"/>
      <c r="X942" s="85"/>
      <c r="Y942" s="85"/>
    </row>
    <row r="943" spans="1:25" ht="15.75" x14ac:dyDescent="0.25">
      <c r="A943" s="91"/>
      <c r="B943" s="85"/>
      <c r="C943" s="84"/>
      <c r="D943" s="84"/>
      <c r="E943" s="84"/>
      <c r="F943" s="86"/>
      <c r="G943" s="87"/>
      <c r="H943" s="240"/>
      <c r="I943" s="85"/>
      <c r="J943" s="85"/>
      <c r="K943" s="85"/>
      <c r="L943" s="85"/>
      <c r="M943" s="85"/>
      <c r="N943" s="85"/>
      <c r="O943" s="85"/>
      <c r="P943" s="85"/>
      <c r="Q943" s="85"/>
      <c r="R943" s="85"/>
      <c r="S943" s="85"/>
      <c r="T943" s="85"/>
      <c r="U943" s="85"/>
      <c r="V943" s="85"/>
      <c r="W943" s="85"/>
      <c r="X943" s="85"/>
      <c r="Y943" s="85"/>
    </row>
    <row r="944" spans="1:25" ht="15.75" x14ac:dyDescent="0.25">
      <c r="A944" s="91"/>
      <c r="B944" s="85"/>
      <c r="C944" s="84"/>
      <c r="D944" s="84"/>
      <c r="E944" s="84"/>
      <c r="F944" s="86"/>
      <c r="G944" s="87"/>
      <c r="H944" s="240"/>
      <c r="I944" s="85"/>
      <c r="J944" s="85"/>
      <c r="K944" s="85"/>
      <c r="L944" s="85"/>
      <c r="M944" s="85"/>
      <c r="N944" s="85"/>
      <c r="O944" s="85"/>
      <c r="P944" s="85"/>
      <c r="Q944" s="85"/>
      <c r="R944" s="85"/>
      <c r="S944" s="85"/>
      <c r="T944" s="85"/>
      <c r="U944" s="85"/>
      <c r="V944" s="85"/>
      <c r="W944" s="85"/>
      <c r="X944" s="85"/>
      <c r="Y944" s="85"/>
    </row>
    <row r="945" spans="1:25" ht="15.75" x14ac:dyDescent="0.25">
      <c r="A945" s="91"/>
      <c r="B945" s="85"/>
      <c r="C945" s="84"/>
      <c r="D945" s="84"/>
      <c r="E945" s="84"/>
      <c r="F945" s="86"/>
      <c r="G945" s="87"/>
      <c r="H945" s="240"/>
      <c r="I945" s="85"/>
      <c r="J945" s="85"/>
      <c r="K945" s="85"/>
      <c r="L945" s="85"/>
      <c r="M945" s="85"/>
      <c r="N945" s="85"/>
      <c r="O945" s="85"/>
      <c r="P945" s="85"/>
      <c r="Q945" s="85"/>
      <c r="R945" s="85"/>
      <c r="S945" s="85"/>
      <c r="T945" s="85"/>
      <c r="U945" s="85"/>
      <c r="V945" s="85"/>
      <c r="W945" s="85"/>
      <c r="X945" s="85"/>
      <c r="Y945" s="85"/>
    </row>
    <row r="946" spans="1:25" ht="15.75" x14ac:dyDescent="0.25">
      <c r="A946" s="91"/>
      <c r="B946" s="85"/>
      <c r="C946" s="84"/>
      <c r="D946" s="84"/>
      <c r="E946" s="84"/>
      <c r="F946" s="86"/>
      <c r="G946" s="87"/>
      <c r="H946" s="240"/>
      <c r="I946" s="85"/>
      <c r="J946" s="85"/>
      <c r="K946" s="85"/>
      <c r="L946" s="85"/>
      <c r="M946" s="85"/>
      <c r="N946" s="85"/>
      <c r="O946" s="85"/>
      <c r="P946" s="85"/>
      <c r="Q946" s="85"/>
      <c r="R946" s="85"/>
      <c r="S946" s="85"/>
      <c r="T946" s="85"/>
      <c r="U946" s="85"/>
      <c r="V946" s="85"/>
      <c r="W946" s="85"/>
      <c r="X946" s="85"/>
      <c r="Y946" s="85"/>
    </row>
    <row r="947" spans="1:25" ht="15.75" x14ac:dyDescent="0.25">
      <c r="A947" s="91"/>
      <c r="B947" s="85"/>
      <c r="C947" s="84"/>
      <c r="D947" s="84"/>
      <c r="E947" s="84"/>
      <c r="F947" s="86"/>
      <c r="G947" s="87"/>
      <c r="H947" s="240"/>
      <c r="I947" s="85"/>
      <c r="J947" s="85"/>
      <c r="K947" s="85"/>
      <c r="L947" s="85"/>
      <c r="M947" s="85"/>
      <c r="N947" s="85"/>
      <c r="O947" s="85"/>
      <c r="P947" s="85"/>
      <c r="Q947" s="85"/>
      <c r="R947" s="85"/>
      <c r="S947" s="85"/>
      <c r="T947" s="85"/>
      <c r="U947" s="85"/>
      <c r="V947" s="85"/>
      <c r="W947" s="85"/>
      <c r="X947" s="85"/>
      <c r="Y947" s="85"/>
    </row>
    <row r="948" spans="1:25" ht="15.75" x14ac:dyDescent="0.25">
      <c r="A948" s="91"/>
      <c r="B948" s="85"/>
      <c r="C948" s="84"/>
      <c r="D948" s="84"/>
      <c r="E948" s="84"/>
      <c r="F948" s="86"/>
      <c r="G948" s="87"/>
      <c r="H948" s="240"/>
      <c r="I948" s="85"/>
      <c r="J948" s="85"/>
      <c r="K948" s="85"/>
      <c r="L948" s="85"/>
      <c r="M948" s="85"/>
      <c r="N948" s="85"/>
      <c r="O948" s="85"/>
      <c r="P948" s="85"/>
      <c r="Q948" s="85"/>
      <c r="R948" s="85"/>
      <c r="S948" s="85"/>
      <c r="T948" s="85"/>
      <c r="U948" s="85"/>
      <c r="V948" s="85"/>
      <c r="W948" s="85"/>
      <c r="X948" s="85"/>
      <c r="Y948" s="85"/>
    </row>
    <row r="949" spans="1:25" ht="15.75" x14ac:dyDescent="0.25">
      <c r="A949" s="91"/>
      <c r="B949" s="85"/>
      <c r="C949" s="84"/>
      <c r="D949" s="84"/>
      <c r="E949" s="84"/>
      <c r="F949" s="86"/>
      <c r="G949" s="87"/>
      <c r="H949" s="240"/>
      <c r="I949" s="85"/>
      <c r="J949" s="85"/>
      <c r="K949" s="85"/>
      <c r="L949" s="85"/>
      <c r="M949" s="85"/>
      <c r="N949" s="85"/>
      <c r="O949" s="85"/>
      <c r="P949" s="85"/>
      <c r="Q949" s="85"/>
      <c r="R949" s="85"/>
      <c r="S949" s="85"/>
      <c r="T949" s="85"/>
      <c r="U949" s="85"/>
      <c r="V949" s="85"/>
      <c r="W949" s="85"/>
      <c r="X949" s="85"/>
      <c r="Y949" s="85"/>
    </row>
    <row r="950" spans="1:25" ht="15.75" x14ac:dyDescent="0.25">
      <c r="A950" s="91"/>
      <c r="B950" s="85"/>
      <c r="C950" s="84"/>
      <c r="D950" s="84"/>
      <c r="E950" s="84"/>
      <c r="F950" s="86"/>
      <c r="G950" s="87"/>
      <c r="H950" s="240"/>
      <c r="I950" s="85"/>
      <c r="J950" s="85"/>
      <c r="K950" s="85"/>
      <c r="L950" s="85"/>
      <c r="M950" s="85"/>
      <c r="N950" s="85"/>
      <c r="O950" s="85"/>
      <c r="P950" s="85"/>
      <c r="Q950" s="85"/>
      <c r="R950" s="85"/>
      <c r="S950" s="85"/>
      <c r="T950" s="85"/>
      <c r="U950" s="85"/>
      <c r="V950" s="85"/>
      <c r="W950" s="85"/>
      <c r="X950" s="85"/>
      <c r="Y950" s="85"/>
    </row>
    <row r="951" spans="1:25" ht="15.75" x14ac:dyDescent="0.25">
      <c r="A951" s="91"/>
      <c r="B951" s="85"/>
      <c r="C951" s="84"/>
      <c r="D951" s="84"/>
      <c r="E951" s="84"/>
      <c r="F951" s="86"/>
      <c r="G951" s="87"/>
      <c r="H951" s="240"/>
      <c r="I951" s="85"/>
      <c r="J951" s="85"/>
      <c r="K951" s="85"/>
      <c r="L951" s="85"/>
      <c r="M951" s="85"/>
      <c r="N951" s="85"/>
      <c r="O951" s="85"/>
      <c r="P951" s="85"/>
      <c r="Q951" s="85"/>
      <c r="R951" s="85"/>
      <c r="S951" s="85"/>
      <c r="T951" s="85"/>
      <c r="U951" s="85"/>
      <c r="V951" s="85"/>
      <c r="W951" s="85"/>
      <c r="X951" s="85"/>
      <c r="Y951" s="85"/>
    </row>
    <row r="952" spans="1:25" ht="15.75" x14ac:dyDescent="0.25">
      <c r="A952" s="91"/>
      <c r="B952" s="85"/>
      <c r="C952" s="84"/>
      <c r="D952" s="84"/>
      <c r="E952" s="84"/>
      <c r="F952" s="86"/>
      <c r="G952" s="87"/>
      <c r="H952" s="240"/>
      <c r="I952" s="85"/>
      <c r="J952" s="85"/>
      <c r="K952" s="85"/>
      <c r="L952" s="85"/>
      <c r="M952" s="85"/>
      <c r="N952" s="85"/>
      <c r="O952" s="85"/>
      <c r="P952" s="85"/>
      <c r="Q952" s="85"/>
      <c r="R952" s="85"/>
      <c r="S952" s="85"/>
      <c r="T952" s="85"/>
      <c r="U952" s="85"/>
      <c r="V952" s="85"/>
      <c r="W952" s="85"/>
      <c r="X952" s="85"/>
      <c r="Y952" s="85"/>
    </row>
    <row r="953" spans="1:25" ht="15.75" x14ac:dyDescent="0.25">
      <c r="A953" s="91"/>
      <c r="B953" s="85"/>
      <c r="C953" s="84"/>
      <c r="D953" s="84"/>
      <c r="E953" s="84"/>
      <c r="F953" s="86"/>
      <c r="G953" s="87"/>
      <c r="H953" s="240"/>
      <c r="I953" s="85"/>
      <c r="J953" s="85"/>
      <c r="K953" s="85"/>
      <c r="L953" s="85"/>
      <c r="M953" s="85"/>
      <c r="N953" s="85"/>
      <c r="O953" s="85"/>
      <c r="P953" s="85"/>
      <c r="Q953" s="85"/>
      <c r="R953" s="85"/>
      <c r="S953" s="85"/>
      <c r="T953" s="85"/>
      <c r="U953" s="85"/>
      <c r="V953" s="85"/>
      <c r="W953" s="85"/>
      <c r="X953" s="85"/>
      <c r="Y953" s="85"/>
    </row>
    <row r="954" spans="1:25" ht="15.75" x14ac:dyDescent="0.25">
      <c r="A954" s="91"/>
      <c r="B954" s="85"/>
      <c r="C954" s="84"/>
      <c r="D954" s="84"/>
      <c r="E954" s="84"/>
      <c r="F954" s="86"/>
      <c r="G954" s="87"/>
      <c r="H954" s="240"/>
      <c r="I954" s="85"/>
      <c r="J954" s="85"/>
      <c r="K954" s="85"/>
      <c r="L954" s="85"/>
      <c r="M954" s="85"/>
      <c r="N954" s="85"/>
      <c r="O954" s="85"/>
      <c r="P954" s="85"/>
      <c r="Q954" s="85"/>
      <c r="R954" s="85"/>
      <c r="S954" s="85"/>
      <c r="T954" s="85"/>
      <c r="U954" s="85"/>
      <c r="V954" s="85"/>
      <c r="W954" s="85"/>
      <c r="X954" s="85"/>
      <c r="Y954" s="85"/>
    </row>
    <row r="955" spans="1:25" ht="15.75" x14ac:dyDescent="0.25">
      <c r="A955" s="91"/>
      <c r="B955" s="85"/>
      <c r="C955" s="84"/>
      <c r="D955" s="84"/>
      <c r="E955" s="84"/>
      <c r="F955" s="86"/>
      <c r="G955" s="87"/>
      <c r="H955" s="240"/>
      <c r="I955" s="85"/>
      <c r="J955" s="85"/>
      <c r="K955" s="85"/>
      <c r="L955" s="85"/>
      <c r="M955" s="85"/>
      <c r="N955" s="85"/>
      <c r="O955" s="85"/>
      <c r="P955" s="85"/>
      <c r="Q955" s="85"/>
      <c r="R955" s="85"/>
      <c r="S955" s="85"/>
      <c r="T955" s="85"/>
      <c r="U955" s="85"/>
      <c r="V955" s="85"/>
      <c r="W955" s="85"/>
      <c r="X955" s="85"/>
      <c r="Y955" s="85"/>
    </row>
    <row r="956" spans="1:25" ht="15.75" x14ac:dyDescent="0.25">
      <c r="A956" s="91"/>
      <c r="B956" s="85"/>
      <c r="C956" s="84"/>
      <c r="D956" s="84"/>
      <c r="E956" s="84"/>
      <c r="F956" s="86"/>
      <c r="G956" s="87"/>
      <c r="H956" s="240"/>
      <c r="I956" s="85"/>
      <c r="J956" s="85"/>
      <c r="K956" s="85"/>
      <c r="L956" s="85"/>
      <c r="M956" s="85"/>
      <c r="N956" s="85"/>
      <c r="O956" s="85"/>
      <c r="P956" s="85"/>
      <c r="Q956" s="85"/>
      <c r="R956" s="85"/>
      <c r="S956" s="85"/>
      <c r="T956" s="85"/>
      <c r="U956" s="85"/>
      <c r="V956" s="85"/>
      <c r="W956" s="85"/>
      <c r="X956" s="85"/>
      <c r="Y956" s="85"/>
    </row>
    <row r="957" spans="1:25" ht="15.75" x14ac:dyDescent="0.25">
      <c r="A957" s="91"/>
      <c r="B957" s="85"/>
      <c r="C957" s="84"/>
      <c r="D957" s="84"/>
      <c r="E957" s="84"/>
      <c r="F957" s="86"/>
      <c r="G957" s="87"/>
      <c r="H957" s="240"/>
      <c r="I957" s="85"/>
      <c r="J957" s="85"/>
      <c r="K957" s="85"/>
      <c r="L957" s="85"/>
      <c r="M957" s="85"/>
      <c r="N957" s="85"/>
      <c r="O957" s="85"/>
      <c r="P957" s="85"/>
      <c r="Q957" s="85"/>
      <c r="R957" s="85"/>
      <c r="S957" s="85"/>
      <c r="T957" s="85"/>
      <c r="U957" s="85"/>
      <c r="V957" s="85"/>
      <c r="W957" s="85"/>
      <c r="X957" s="85"/>
      <c r="Y957" s="85"/>
    </row>
    <row r="958" spans="1:25" ht="15.75" x14ac:dyDescent="0.25">
      <c r="A958" s="91"/>
      <c r="B958" s="85"/>
      <c r="C958" s="84"/>
      <c r="D958" s="84"/>
      <c r="E958" s="84"/>
      <c r="F958" s="86"/>
      <c r="G958" s="87"/>
      <c r="H958" s="240"/>
      <c r="I958" s="85"/>
      <c r="J958" s="85"/>
      <c r="K958" s="85"/>
      <c r="L958" s="85"/>
      <c r="M958" s="85"/>
      <c r="N958" s="85"/>
      <c r="O958" s="85"/>
      <c r="P958" s="85"/>
      <c r="Q958" s="85"/>
      <c r="R958" s="85"/>
      <c r="S958" s="85"/>
      <c r="T958" s="85"/>
      <c r="U958" s="85"/>
      <c r="V958" s="85"/>
      <c r="W958" s="85"/>
      <c r="X958" s="85"/>
      <c r="Y958" s="85"/>
    </row>
    <row r="959" spans="1:25" ht="15.75" x14ac:dyDescent="0.25">
      <c r="A959" s="91"/>
      <c r="B959" s="85"/>
      <c r="C959" s="84"/>
      <c r="D959" s="84"/>
      <c r="E959" s="84"/>
      <c r="F959" s="86"/>
      <c r="G959" s="87"/>
      <c r="H959" s="240"/>
      <c r="I959" s="85"/>
      <c r="J959" s="85"/>
      <c r="K959" s="85"/>
      <c r="L959" s="85"/>
      <c r="M959" s="85"/>
      <c r="N959" s="85"/>
      <c r="O959" s="85"/>
      <c r="P959" s="85"/>
      <c r="Q959" s="85"/>
      <c r="R959" s="85"/>
      <c r="S959" s="85"/>
      <c r="T959" s="85"/>
      <c r="U959" s="85"/>
      <c r="V959" s="85"/>
      <c r="W959" s="85"/>
      <c r="X959" s="85"/>
      <c r="Y959" s="85"/>
    </row>
    <row r="960" spans="1:25" ht="15.75" x14ac:dyDescent="0.25">
      <c r="A960" s="91"/>
      <c r="B960" s="85"/>
      <c r="C960" s="84"/>
      <c r="D960" s="84"/>
      <c r="E960" s="84"/>
      <c r="F960" s="86"/>
      <c r="G960" s="87"/>
      <c r="H960" s="240"/>
      <c r="I960" s="85"/>
      <c r="J960" s="85"/>
      <c r="K960" s="85"/>
      <c r="L960" s="85"/>
      <c r="M960" s="85"/>
      <c r="N960" s="85"/>
      <c r="O960" s="85"/>
      <c r="P960" s="85"/>
      <c r="Q960" s="85"/>
      <c r="R960" s="85"/>
      <c r="S960" s="85"/>
      <c r="T960" s="85"/>
      <c r="U960" s="85"/>
      <c r="V960" s="85"/>
      <c r="W960" s="85"/>
      <c r="X960" s="85"/>
      <c r="Y960" s="85"/>
    </row>
    <row r="961" spans="1:25" ht="15.75" x14ac:dyDescent="0.25">
      <c r="A961" s="91"/>
      <c r="B961" s="85"/>
      <c r="C961" s="84"/>
      <c r="D961" s="84"/>
      <c r="E961" s="84"/>
      <c r="F961" s="86"/>
      <c r="G961" s="87"/>
      <c r="H961" s="240"/>
      <c r="I961" s="85"/>
      <c r="J961" s="85"/>
      <c r="K961" s="85"/>
      <c r="L961" s="85"/>
      <c r="M961" s="85"/>
      <c r="N961" s="85"/>
      <c r="O961" s="85"/>
      <c r="P961" s="85"/>
      <c r="Q961" s="85"/>
      <c r="R961" s="85"/>
      <c r="S961" s="85"/>
      <c r="T961" s="85"/>
      <c r="U961" s="85"/>
      <c r="V961" s="85"/>
      <c r="W961" s="85"/>
      <c r="X961" s="85"/>
      <c r="Y961" s="85"/>
    </row>
    <row r="962" spans="1:25" ht="15.75" x14ac:dyDescent="0.25">
      <c r="A962" s="91"/>
      <c r="B962" s="85"/>
      <c r="C962" s="84"/>
      <c r="D962" s="84"/>
      <c r="E962" s="84"/>
      <c r="F962" s="86"/>
      <c r="G962" s="87"/>
      <c r="H962" s="240"/>
      <c r="I962" s="85"/>
      <c r="J962" s="85"/>
      <c r="K962" s="85"/>
      <c r="L962" s="85"/>
      <c r="M962" s="85"/>
      <c r="N962" s="85"/>
      <c r="O962" s="85"/>
      <c r="P962" s="85"/>
      <c r="Q962" s="85"/>
      <c r="R962" s="85"/>
      <c r="S962" s="85"/>
      <c r="T962" s="85"/>
      <c r="U962" s="85"/>
      <c r="V962" s="85"/>
      <c r="W962" s="85"/>
      <c r="X962" s="85"/>
      <c r="Y962" s="85"/>
    </row>
    <row r="963" spans="1:25" ht="15.75" x14ac:dyDescent="0.25">
      <c r="A963" s="91"/>
      <c r="B963" s="85"/>
      <c r="C963" s="84"/>
      <c r="D963" s="84"/>
      <c r="E963" s="84"/>
      <c r="F963" s="86"/>
      <c r="G963" s="87"/>
      <c r="H963" s="240"/>
      <c r="I963" s="85"/>
      <c r="J963" s="85"/>
      <c r="K963" s="85"/>
      <c r="L963" s="85"/>
      <c r="M963" s="85"/>
      <c r="N963" s="85"/>
      <c r="O963" s="85"/>
      <c r="P963" s="85"/>
      <c r="Q963" s="85"/>
      <c r="R963" s="85"/>
      <c r="S963" s="85"/>
      <c r="T963" s="85"/>
      <c r="U963" s="85"/>
      <c r="V963" s="85"/>
      <c r="W963" s="85"/>
      <c r="X963" s="85"/>
      <c r="Y963" s="85"/>
    </row>
    <row r="964" spans="1:25" ht="15.75" x14ac:dyDescent="0.25">
      <c r="A964" s="91"/>
      <c r="B964" s="85"/>
      <c r="C964" s="84"/>
      <c r="D964" s="84"/>
      <c r="E964" s="84"/>
      <c r="F964" s="86"/>
      <c r="G964" s="87"/>
      <c r="H964" s="240"/>
      <c r="I964" s="85"/>
      <c r="J964" s="85"/>
      <c r="K964" s="85"/>
      <c r="L964" s="85"/>
      <c r="M964" s="85"/>
      <c r="N964" s="85"/>
      <c r="O964" s="85"/>
      <c r="P964" s="85"/>
      <c r="Q964" s="85"/>
      <c r="R964" s="85"/>
      <c r="S964" s="85"/>
      <c r="T964" s="85"/>
      <c r="U964" s="85"/>
      <c r="V964" s="85"/>
      <c r="W964" s="85"/>
      <c r="X964" s="85"/>
      <c r="Y964" s="85"/>
    </row>
    <row r="965" spans="1:25" ht="15.75" x14ac:dyDescent="0.25">
      <c r="A965" s="91"/>
      <c r="B965" s="85"/>
      <c r="C965" s="84"/>
      <c r="D965" s="84"/>
      <c r="E965" s="84"/>
      <c r="F965" s="86"/>
      <c r="G965" s="87"/>
      <c r="H965" s="240"/>
      <c r="I965" s="85"/>
      <c r="J965" s="85"/>
      <c r="K965" s="85"/>
      <c r="L965" s="85"/>
      <c r="M965" s="85"/>
      <c r="N965" s="85"/>
      <c r="O965" s="85"/>
      <c r="P965" s="85"/>
      <c r="Q965" s="85"/>
      <c r="R965" s="85"/>
      <c r="S965" s="85"/>
      <c r="T965" s="85"/>
      <c r="U965" s="85"/>
      <c r="V965" s="85"/>
      <c r="W965" s="85"/>
      <c r="X965" s="85"/>
      <c r="Y965" s="85"/>
    </row>
    <row r="966" spans="1:25" ht="15.75" x14ac:dyDescent="0.25">
      <c r="A966" s="91"/>
      <c r="B966" s="85"/>
      <c r="C966" s="84"/>
      <c r="D966" s="84"/>
      <c r="E966" s="84"/>
      <c r="F966" s="86"/>
      <c r="G966" s="87"/>
      <c r="H966" s="240"/>
      <c r="I966" s="85"/>
      <c r="J966" s="85"/>
      <c r="K966" s="85"/>
      <c r="L966" s="85"/>
      <c r="M966" s="85"/>
      <c r="N966" s="85"/>
      <c r="O966" s="85"/>
      <c r="P966" s="85"/>
      <c r="Q966" s="85"/>
      <c r="R966" s="85"/>
      <c r="S966" s="85"/>
      <c r="T966" s="85"/>
      <c r="U966" s="85"/>
      <c r="V966" s="85"/>
      <c r="W966" s="85"/>
      <c r="X966" s="85"/>
      <c r="Y966" s="85"/>
    </row>
    <row r="967" spans="1:25" ht="15.75" x14ac:dyDescent="0.25">
      <c r="A967" s="91"/>
      <c r="B967" s="85"/>
      <c r="C967" s="84"/>
      <c r="D967" s="84"/>
      <c r="E967" s="84"/>
      <c r="F967" s="86"/>
      <c r="G967" s="87"/>
      <c r="H967" s="240"/>
      <c r="I967" s="85"/>
      <c r="J967" s="85"/>
      <c r="K967" s="85"/>
      <c r="L967" s="85"/>
      <c r="M967" s="85"/>
      <c r="N967" s="85"/>
      <c r="O967" s="85"/>
      <c r="P967" s="85"/>
      <c r="Q967" s="85"/>
      <c r="R967" s="85"/>
      <c r="S967" s="85"/>
      <c r="T967" s="85"/>
      <c r="U967" s="85"/>
      <c r="V967" s="85"/>
      <c r="W967" s="85"/>
      <c r="X967" s="85"/>
      <c r="Y967" s="85"/>
    </row>
    <row r="968" spans="1:25" ht="15.75" x14ac:dyDescent="0.25">
      <c r="A968" s="91"/>
      <c r="B968" s="85"/>
      <c r="C968" s="84"/>
      <c r="D968" s="84"/>
      <c r="E968" s="84"/>
      <c r="F968" s="86"/>
      <c r="G968" s="87"/>
      <c r="H968" s="240"/>
      <c r="I968" s="85"/>
      <c r="J968" s="85"/>
      <c r="K968" s="85"/>
      <c r="L968" s="85"/>
      <c r="M968" s="85"/>
      <c r="N968" s="85"/>
      <c r="O968" s="85"/>
      <c r="P968" s="85"/>
      <c r="Q968" s="85"/>
      <c r="R968" s="85"/>
      <c r="S968" s="85"/>
      <c r="T968" s="85"/>
      <c r="U968" s="85"/>
      <c r="V968" s="85"/>
      <c r="W968" s="85"/>
      <c r="X968" s="85"/>
      <c r="Y968" s="85"/>
    </row>
    <row r="969" spans="1:25" ht="15.75" x14ac:dyDescent="0.25">
      <c r="A969" s="91"/>
      <c r="B969" s="85"/>
      <c r="C969" s="84"/>
      <c r="D969" s="84"/>
      <c r="E969" s="84"/>
      <c r="F969" s="86"/>
      <c r="G969" s="87"/>
      <c r="H969" s="240"/>
      <c r="I969" s="85"/>
      <c r="J969" s="85"/>
      <c r="K969" s="85"/>
      <c r="L969" s="85"/>
      <c r="M969" s="85"/>
      <c r="N969" s="85"/>
      <c r="O969" s="85"/>
      <c r="P969" s="85"/>
      <c r="Q969" s="85"/>
      <c r="R969" s="85"/>
      <c r="S969" s="85"/>
      <c r="T969" s="85"/>
      <c r="U969" s="85"/>
      <c r="V969" s="85"/>
      <c r="W969" s="85"/>
      <c r="X969" s="85"/>
      <c r="Y969" s="85"/>
    </row>
    <row r="970" spans="1:25" ht="15.75" x14ac:dyDescent="0.25">
      <c r="A970" s="91"/>
      <c r="B970" s="85"/>
      <c r="C970" s="84"/>
      <c r="D970" s="84"/>
      <c r="E970" s="84"/>
      <c r="F970" s="86"/>
      <c r="G970" s="87"/>
      <c r="H970" s="240"/>
      <c r="I970" s="85"/>
      <c r="J970" s="85"/>
      <c r="K970" s="85"/>
      <c r="L970" s="85"/>
      <c r="M970" s="85"/>
      <c r="N970" s="85"/>
      <c r="O970" s="85"/>
      <c r="P970" s="85"/>
      <c r="Q970" s="85"/>
      <c r="R970" s="85"/>
      <c r="S970" s="85"/>
      <c r="T970" s="85"/>
      <c r="U970" s="85"/>
      <c r="V970" s="85"/>
      <c r="W970" s="85"/>
      <c r="X970" s="85"/>
      <c r="Y970" s="85"/>
    </row>
    <row r="971" spans="1:25" ht="15.75" x14ac:dyDescent="0.25">
      <c r="A971" s="91"/>
      <c r="B971" s="85"/>
      <c r="C971" s="84"/>
      <c r="D971" s="84"/>
      <c r="E971" s="84"/>
      <c r="F971" s="86"/>
      <c r="G971" s="87"/>
      <c r="H971" s="240"/>
      <c r="I971" s="85"/>
      <c r="J971" s="85"/>
      <c r="K971" s="85"/>
      <c r="L971" s="85"/>
      <c r="M971" s="85"/>
      <c r="N971" s="85"/>
      <c r="O971" s="85"/>
      <c r="P971" s="85"/>
      <c r="Q971" s="85"/>
      <c r="R971" s="85"/>
      <c r="S971" s="85"/>
      <c r="T971" s="85"/>
      <c r="U971" s="85"/>
      <c r="V971" s="85"/>
      <c r="W971" s="85"/>
      <c r="X971" s="85"/>
      <c r="Y971" s="85"/>
    </row>
    <row r="972" spans="1:25" ht="15.75" x14ac:dyDescent="0.25">
      <c r="A972" s="91"/>
      <c r="B972" s="85"/>
      <c r="C972" s="84"/>
      <c r="D972" s="84"/>
      <c r="E972" s="84"/>
      <c r="F972" s="86"/>
      <c r="G972" s="87"/>
      <c r="H972" s="240"/>
      <c r="I972" s="85"/>
      <c r="J972" s="85"/>
      <c r="K972" s="85"/>
      <c r="L972" s="85"/>
      <c r="M972" s="85"/>
      <c r="N972" s="85"/>
      <c r="O972" s="85"/>
      <c r="P972" s="85"/>
      <c r="Q972" s="85"/>
      <c r="R972" s="85"/>
      <c r="S972" s="85"/>
      <c r="T972" s="85"/>
      <c r="U972" s="85"/>
      <c r="V972" s="85"/>
      <c r="W972" s="85"/>
      <c r="X972" s="85"/>
      <c r="Y972" s="85"/>
    </row>
    <row r="973" spans="1:25" ht="15.75" x14ac:dyDescent="0.25">
      <c r="A973" s="91"/>
      <c r="B973" s="85"/>
      <c r="C973" s="84"/>
      <c r="D973" s="84"/>
      <c r="E973" s="84"/>
      <c r="F973" s="86"/>
      <c r="G973" s="87"/>
      <c r="H973" s="240"/>
      <c r="I973" s="85"/>
      <c r="J973" s="85"/>
      <c r="K973" s="85"/>
      <c r="L973" s="85"/>
      <c r="M973" s="85"/>
      <c r="N973" s="85"/>
      <c r="O973" s="85"/>
      <c r="P973" s="85"/>
      <c r="Q973" s="85"/>
      <c r="R973" s="85"/>
      <c r="S973" s="85"/>
      <c r="T973" s="85"/>
      <c r="U973" s="85"/>
      <c r="V973" s="85"/>
      <c r="W973" s="85"/>
      <c r="X973" s="85"/>
      <c r="Y973" s="85"/>
    </row>
    <row r="974" spans="1:25" ht="15.75" x14ac:dyDescent="0.25">
      <c r="A974" s="91"/>
      <c r="B974" s="85"/>
      <c r="C974" s="84"/>
      <c r="D974" s="84"/>
      <c r="E974" s="84"/>
      <c r="F974" s="86"/>
      <c r="G974" s="87"/>
      <c r="H974" s="240"/>
      <c r="I974" s="85"/>
      <c r="J974" s="85"/>
      <c r="K974" s="85"/>
      <c r="L974" s="85"/>
      <c r="M974" s="85"/>
      <c r="N974" s="85"/>
      <c r="O974" s="85"/>
      <c r="P974" s="85"/>
      <c r="Q974" s="85"/>
      <c r="R974" s="85"/>
      <c r="S974" s="85"/>
      <c r="T974" s="85"/>
      <c r="U974" s="85"/>
      <c r="V974" s="85"/>
      <c r="W974" s="85"/>
      <c r="X974" s="85"/>
      <c r="Y974" s="85"/>
    </row>
    <row r="975" spans="1:25" ht="15.75" x14ac:dyDescent="0.25">
      <c r="A975" s="91"/>
      <c r="B975" s="85"/>
      <c r="C975" s="84"/>
      <c r="D975" s="84"/>
      <c r="E975" s="84"/>
      <c r="F975" s="86"/>
      <c r="G975" s="87"/>
      <c r="H975" s="240"/>
      <c r="I975" s="85"/>
      <c r="J975" s="85"/>
      <c r="K975" s="85"/>
      <c r="L975" s="85"/>
      <c r="M975" s="85"/>
      <c r="N975" s="85"/>
      <c r="O975" s="85"/>
      <c r="P975" s="85"/>
      <c r="Q975" s="85"/>
      <c r="R975" s="85"/>
      <c r="S975" s="85"/>
      <c r="T975" s="85"/>
      <c r="U975" s="85"/>
      <c r="V975" s="85"/>
      <c r="W975" s="85"/>
      <c r="X975" s="85"/>
      <c r="Y975" s="85"/>
    </row>
    <row r="976" spans="1:25" ht="15.75" x14ac:dyDescent="0.25">
      <c r="A976" s="91"/>
      <c r="B976" s="85"/>
      <c r="C976" s="84"/>
      <c r="D976" s="84"/>
      <c r="E976" s="84"/>
      <c r="F976" s="86"/>
      <c r="G976" s="87"/>
      <c r="H976" s="240"/>
      <c r="I976" s="85"/>
      <c r="J976" s="85"/>
      <c r="K976" s="85"/>
      <c r="L976" s="85"/>
      <c r="M976" s="85"/>
      <c r="N976" s="85"/>
      <c r="O976" s="85"/>
      <c r="P976" s="85"/>
      <c r="Q976" s="85"/>
      <c r="R976" s="85"/>
      <c r="S976" s="85"/>
      <c r="T976" s="85"/>
      <c r="U976" s="85"/>
      <c r="V976" s="85"/>
      <c r="W976" s="85"/>
      <c r="X976" s="85"/>
      <c r="Y976" s="85"/>
    </row>
    <row r="977" spans="1:25" ht="15.75" x14ac:dyDescent="0.25">
      <c r="A977" s="91"/>
      <c r="B977" s="85"/>
      <c r="C977" s="84"/>
      <c r="D977" s="84"/>
      <c r="E977" s="84"/>
      <c r="F977" s="86"/>
      <c r="G977" s="87"/>
      <c r="H977" s="240"/>
      <c r="I977" s="85"/>
      <c r="J977" s="85"/>
      <c r="K977" s="85"/>
      <c r="L977" s="85"/>
      <c r="M977" s="85"/>
      <c r="N977" s="85"/>
      <c r="O977" s="85"/>
      <c r="P977" s="85"/>
      <c r="Q977" s="85"/>
      <c r="R977" s="85"/>
      <c r="S977" s="85"/>
      <c r="T977" s="85"/>
      <c r="U977" s="85"/>
      <c r="V977" s="85"/>
      <c r="W977" s="85"/>
      <c r="X977" s="85"/>
      <c r="Y977" s="85"/>
    </row>
    <row r="978" spans="1:25" ht="15.75" x14ac:dyDescent="0.25">
      <c r="A978" s="91"/>
      <c r="B978" s="85"/>
      <c r="C978" s="84"/>
      <c r="D978" s="84"/>
      <c r="E978" s="84"/>
      <c r="F978" s="86"/>
      <c r="G978" s="87"/>
      <c r="H978" s="240"/>
      <c r="I978" s="85"/>
      <c r="J978" s="85"/>
      <c r="K978" s="85"/>
      <c r="L978" s="85"/>
      <c r="M978" s="85"/>
      <c r="N978" s="85"/>
      <c r="O978" s="85"/>
      <c r="P978" s="85"/>
      <c r="Q978" s="85"/>
      <c r="R978" s="85"/>
      <c r="S978" s="85"/>
      <c r="T978" s="85"/>
      <c r="U978" s="85"/>
      <c r="V978" s="85"/>
      <c r="W978" s="85"/>
      <c r="X978" s="85"/>
      <c r="Y978" s="85"/>
    </row>
    <row r="979" spans="1:25" ht="15.75" x14ac:dyDescent="0.25">
      <c r="A979" s="91"/>
      <c r="B979" s="85"/>
      <c r="C979" s="84"/>
      <c r="D979" s="84"/>
      <c r="E979" s="84"/>
      <c r="F979" s="86"/>
      <c r="G979" s="87"/>
      <c r="H979" s="240"/>
      <c r="I979" s="85"/>
      <c r="J979" s="85"/>
      <c r="K979" s="85"/>
      <c r="L979" s="85"/>
      <c r="M979" s="85"/>
      <c r="N979" s="85"/>
      <c r="O979" s="85"/>
      <c r="P979" s="85"/>
      <c r="Q979" s="85"/>
      <c r="R979" s="85"/>
      <c r="S979" s="85"/>
      <c r="T979" s="85"/>
      <c r="U979" s="85"/>
      <c r="V979" s="85"/>
      <c r="W979" s="85"/>
      <c r="X979" s="85"/>
      <c r="Y979" s="85"/>
    </row>
    <row r="980" spans="1:25" ht="15.75" x14ac:dyDescent="0.25">
      <c r="A980" s="91"/>
      <c r="B980" s="85"/>
      <c r="C980" s="84"/>
      <c r="D980" s="84"/>
      <c r="E980" s="84"/>
      <c r="F980" s="86"/>
      <c r="G980" s="87"/>
      <c r="H980" s="240"/>
      <c r="I980" s="85"/>
      <c r="J980" s="85"/>
      <c r="K980" s="85"/>
      <c r="L980" s="85"/>
      <c r="M980" s="85"/>
      <c r="N980" s="85"/>
      <c r="O980" s="85"/>
      <c r="P980" s="85"/>
      <c r="Q980" s="85"/>
      <c r="R980" s="85"/>
      <c r="S980" s="85"/>
      <c r="T980" s="85"/>
      <c r="U980" s="85"/>
      <c r="V980" s="85"/>
      <c r="W980" s="85"/>
      <c r="X980" s="85"/>
      <c r="Y980" s="85"/>
    </row>
    <row r="981" spans="1:25" ht="15.75" x14ac:dyDescent="0.25">
      <c r="A981" s="91"/>
      <c r="B981" s="85"/>
      <c r="C981" s="84"/>
      <c r="D981" s="84"/>
      <c r="E981" s="84"/>
      <c r="F981" s="86"/>
      <c r="G981" s="87"/>
      <c r="H981" s="240"/>
      <c r="I981" s="85"/>
      <c r="J981" s="85"/>
      <c r="K981" s="85"/>
      <c r="L981" s="85"/>
      <c r="M981" s="85"/>
      <c r="N981" s="85"/>
      <c r="O981" s="85"/>
      <c r="P981" s="85"/>
      <c r="Q981" s="85"/>
      <c r="R981" s="85"/>
      <c r="S981" s="85"/>
      <c r="T981" s="85"/>
      <c r="U981" s="85"/>
      <c r="V981" s="85"/>
      <c r="W981" s="85"/>
      <c r="X981" s="85"/>
      <c r="Y981" s="85"/>
    </row>
    <row r="982" spans="1:25" ht="15.75" x14ac:dyDescent="0.25">
      <c r="A982" s="91"/>
      <c r="B982" s="85"/>
      <c r="C982" s="84"/>
      <c r="D982" s="84"/>
      <c r="E982" s="84"/>
      <c r="F982" s="86"/>
      <c r="G982" s="87"/>
      <c r="H982" s="240"/>
      <c r="I982" s="85"/>
      <c r="J982" s="85"/>
      <c r="K982" s="85"/>
      <c r="L982" s="85"/>
      <c r="M982" s="85"/>
      <c r="N982" s="85"/>
      <c r="O982" s="85"/>
      <c r="P982" s="85"/>
      <c r="Q982" s="85"/>
      <c r="R982" s="85"/>
      <c r="S982" s="85"/>
      <c r="T982" s="85"/>
      <c r="U982" s="85"/>
      <c r="V982" s="85"/>
      <c r="W982" s="85"/>
      <c r="X982" s="85"/>
      <c r="Y982" s="85"/>
    </row>
    <row r="983" spans="1:25" ht="15.75" x14ac:dyDescent="0.25">
      <c r="A983" s="91"/>
      <c r="B983" s="85"/>
      <c r="C983" s="84"/>
      <c r="D983" s="84"/>
      <c r="E983" s="84"/>
      <c r="F983" s="86"/>
      <c r="G983" s="87"/>
      <c r="H983" s="240"/>
      <c r="I983" s="85"/>
      <c r="J983" s="85"/>
      <c r="K983" s="85"/>
      <c r="L983" s="85"/>
      <c r="M983" s="85"/>
      <c r="N983" s="85"/>
      <c r="O983" s="85"/>
      <c r="P983" s="85"/>
      <c r="Q983" s="85"/>
      <c r="R983" s="85"/>
      <c r="S983" s="85"/>
      <c r="T983" s="85"/>
      <c r="U983" s="85"/>
      <c r="V983" s="85"/>
      <c r="W983" s="85"/>
      <c r="X983" s="85"/>
      <c r="Y983" s="85"/>
    </row>
    <row r="984" spans="1:25" ht="15.75" x14ac:dyDescent="0.25">
      <c r="A984" s="91"/>
      <c r="B984" s="85"/>
      <c r="C984" s="84"/>
      <c r="D984" s="84"/>
      <c r="E984" s="84"/>
      <c r="F984" s="86"/>
      <c r="G984" s="87"/>
      <c r="H984" s="240"/>
      <c r="I984" s="85"/>
      <c r="J984" s="85"/>
      <c r="K984" s="85"/>
      <c r="L984" s="85"/>
      <c r="M984" s="85"/>
      <c r="N984" s="85"/>
      <c r="O984" s="85"/>
      <c r="P984" s="85"/>
      <c r="Q984" s="85"/>
      <c r="R984" s="85"/>
      <c r="S984" s="85"/>
      <c r="T984" s="85"/>
      <c r="U984" s="85"/>
      <c r="V984" s="85"/>
      <c r="W984" s="85"/>
      <c r="X984" s="85"/>
      <c r="Y984" s="85"/>
    </row>
    <row r="985" spans="1:25" ht="15.75" x14ac:dyDescent="0.25">
      <c r="A985" s="91"/>
      <c r="B985" s="85"/>
      <c r="C985" s="84"/>
      <c r="D985" s="84"/>
      <c r="E985" s="84"/>
      <c r="F985" s="86"/>
      <c r="G985" s="87"/>
      <c r="H985" s="240"/>
      <c r="I985" s="85"/>
      <c r="J985" s="85"/>
      <c r="K985" s="85"/>
      <c r="L985" s="85"/>
      <c r="M985" s="85"/>
      <c r="N985" s="85"/>
      <c r="O985" s="85"/>
      <c r="P985" s="85"/>
      <c r="Q985" s="85"/>
      <c r="R985" s="85"/>
      <c r="S985" s="85"/>
      <c r="T985" s="85"/>
      <c r="U985" s="85"/>
      <c r="V985" s="85"/>
      <c r="W985" s="85"/>
      <c r="X985" s="85"/>
      <c r="Y985" s="85"/>
    </row>
    <row r="986" spans="1:25" ht="15.75" x14ac:dyDescent="0.25">
      <c r="A986" s="91"/>
      <c r="B986" s="85"/>
      <c r="C986" s="84"/>
      <c r="D986" s="84"/>
      <c r="E986" s="84"/>
      <c r="F986" s="86"/>
      <c r="G986" s="87"/>
      <c r="H986" s="240"/>
      <c r="I986" s="85"/>
      <c r="J986" s="85"/>
      <c r="K986" s="85"/>
      <c r="L986" s="85"/>
      <c r="M986" s="85"/>
      <c r="N986" s="85"/>
      <c r="O986" s="85"/>
      <c r="P986" s="85"/>
      <c r="Q986" s="85"/>
      <c r="R986" s="85"/>
      <c r="S986" s="85"/>
      <c r="T986" s="85"/>
      <c r="U986" s="85"/>
      <c r="V986" s="85"/>
      <c r="W986" s="85"/>
      <c r="X986" s="85"/>
      <c r="Y986" s="85"/>
    </row>
    <row r="987" spans="1:25" ht="15.75" x14ac:dyDescent="0.25">
      <c r="A987" s="91"/>
      <c r="B987" s="85"/>
      <c r="C987" s="84"/>
      <c r="D987" s="84"/>
      <c r="E987" s="84"/>
      <c r="F987" s="86"/>
      <c r="G987" s="87"/>
      <c r="H987" s="240"/>
      <c r="I987" s="85"/>
      <c r="J987" s="85"/>
      <c r="K987" s="85"/>
      <c r="L987" s="85"/>
      <c r="M987" s="85"/>
      <c r="N987" s="85"/>
      <c r="O987" s="85"/>
      <c r="P987" s="85"/>
      <c r="Q987" s="85"/>
      <c r="R987" s="85"/>
      <c r="S987" s="85"/>
      <c r="T987" s="85"/>
      <c r="U987" s="85"/>
      <c r="V987" s="85"/>
      <c r="W987" s="85"/>
      <c r="X987" s="85"/>
      <c r="Y987" s="85"/>
    </row>
    <row r="988" spans="1:25" ht="15.75" x14ac:dyDescent="0.25">
      <c r="A988" s="91"/>
      <c r="B988" s="85"/>
      <c r="C988" s="84"/>
      <c r="D988" s="84"/>
      <c r="E988" s="84"/>
      <c r="F988" s="86"/>
      <c r="G988" s="87"/>
      <c r="H988" s="240"/>
      <c r="I988" s="85"/>
      <c r="J988" s="85"/>
      <c r="K988" s="85"/>
      <c r="L988" s="85"/>
      <c r="M988" s="85"/>
      <c r="N988" s="85"/>
      <c r="O988" s="85"/>
      <c r="P988" s="85"/>
      <c r="Q988" s="85"/>
      <c r="R988" s="85"/>
      <c r="S988" s="85"/>
      <c r="T988" s="85"/>
      <c r="U988" s="85"/>
      <c r="V988" s="85"/>
      <c r="W988" s="85"/>
      <c r="X988" s="85"/>
      <c r="Y988" s="85"/>
    </row>
    <row r="989" spans="1:25" ht="15.75" x14ac:dyDescent="0.25">
      <c r="A989" s="91"/>
      <c r="B989" s="85"/>
      <c r="C989" s="84"/>
      <c r="D989" s="84"/>
      <c r="E989" s="84"/>
      <c r="F989" s="86"/>
      <c r="G989" s="87"/>
      <c r="H989" s="240"/>
      <c r="I989" s="85"/>
      <c r="J989" s="85"/>
      <c r="K989" s="85"/>
      <c r="L989" s="85"/>
      <c r="M989" s="85"/>
      <c r="N989" s="85"/>
      <c r="O989" s="85"/>
      <c r="P989" s="85"/>
      <c r="Q989" s="85"/>
      <c r="R989" s="85"/>
      <c r="S989" s="85"/>
      <c r="T989" s="85"/>
      <c r="U989" s="85"/>
      <c r="V989" s="85"/>
      <c r="W989" s="85"/>
      <c r="X989" s="85"/>
      <c r="Y989" s="85"/>
    </row>
    <row r="990" spans="1:25" ht="15.75" x14ac:dyDescent="0.25">
      <c r="A990" s="91"/>
      <c r="B990" s="85"/>
      <c r="C990" s="84"/>
      <c r="D990" s="84"/>
      <c r="E990" s="84"/>
      <c r="F990" s="86"/>
      <c r="G990" s="87"/>
      <c r="H990" s="240"/>
      <c r="I990" s="85"/>
      <c r="J990" s="85"/>
      <c r="K990" s="85"/>
      <c r="L990" s="85"/>
      <c r="M990" s="85"/>
      <c r="N990" s="85"/>
      <c r="O990" s="85"/>
      <c r="P990" s="85"/>
      <c r="Q990" s="85"/>
      <c r="R990" s="85"/>
      <c r="S990" s="85"/>
      <c r="T990" s="85"/>
      <c r="U990" s="85"/>
      <c r="V990" s="85"/>
      <c r="W990" s="85"/>
      <c r="X990" s="85"/>
      <c r="Y990" s="85"/>
    </row>
    <row r="991" spans="1:25" ht="15.75" x14ac:dyDescent="0.25">
      <c r="A991" s="91"/>
      <c r="B991" s="85"/>
      <c r="C991" s="84"/>
      <c r="D991" s="84"/>
      <c r="E991" s="84"/>
      <c r="F991" s="86"/>
      <c r="G991" s="87"/>
      <c r="H991" s="240"/>
      <c r="I991" s="85"/>
      <c r="J991" s="85"/>
      <c r="K991" s="85"/>
      <c r="L991" s="85"/>
      <c r="M991" s="85"/>
      <c r="N991" s="85"/>
      <c r="O991" s="85"/>
      <c r="P991" s="85"/>
      <c r="Q991" s="85"/>
      <c r="R991" s="85"/>
      <c r="S991" s="85"/>
      <c r="T991" s="85"/>
      <c r="U991" s="85"/>
      <c r="V991" s="85"/>
      <c r="W991" s="85"/>
      <c r="X991" s="85"/>
      <c r="Y991" s="85"/>
    </row>
    <row r="992" spans="1:25" ht="15.75" x14ac:dyDescent="0.25">
      <c r="A992" s="91"/>
      <c r="B992" s="85"/>
      <c r="C992" s="84"/>
      <c r="D992" s="84"/>
      <c r="E992" s="84"/>
      <c r="F992" s="86"/>
      <c r="G992" s="87"/>
      <c r="H992" s="240"/>
      <c r="I992" s="85"/>
      <c r="J992" s="85"/>
      <c r="K992" s="85"/>
      <c r="L992" s="85"/>
      <c r="M992" s="85"/>
      <c r="N992" s="85"/>
      <c r="O992" s="85"/>
      <c r="P992" s="85"/>
      <c r="Q992" s="85"/>
      <c r="R992" s="85"/>
      <c r="S992" s="85"/>
      <c r="T992" s="85"/>
      <c r="U992" s="85"/>
      <c r="V992" s="85"/>
      <c r="W992" s="85"/>
      <c r="X992" s="85"/>
      <c r="Y992" s="85"/>
    </row>
    <row r="993" spans="1:25" ht="15.75" x14ac:dyDescent="0.25">
      <c r="A993" s="91"/>
      <c r="B993" s="85"/>
      <c r="C993" s="84"/>
      <c r="D993" s="84"/>
      <c r="E993" s="84"/>
      <c r="F993" s="86"/>
      <c r="G993" s="87"/>
      <c r="H993" s="240"/>
      <c r="I993" s="85"/>
      <c r="J993" s="85"/>
      <c r="K993" s="85"/>
      <c r="L993" s="85"/>
      <c r="M993" s="85"/>
      <c r="N993" s="85"/>
      <c r="O993" s="85"/>
      <c r="P993" s="85"/>
      <c r="Q993" s="85"/>
      <c r="R993" s="85"/>
      <c r="S993" s="85"/>
      <c r="T993" s="85"/>
      <c r="U993" s="85"/>
      <c r="V993" s="85"/>
      <c r="W993" s="85"/>
      <c r="X993" s="85"/>
      <c r="Y993" s="85"/>
    </row>
    <row r="994" spans="1:25" ht="15.75" x14ac:dyDescent="0.25">
      <c r="A994" s="91"/>
      <c r="B994" s="85"/>
      <c r="C994" s="84"/>
      <c r="D994" s="84"/>
      <c r="E994" s="84"/>
      <c r="F994" s="86"/>
      <c r="G994" s="87"/>
      <c r="H994" s="240"/>
      <c r="I994" s="85"/>
      <c r="J994" s="85"/>
      <c r="K994" s="85"/>
      <c r="L994" s="85"/>
      <c r="M994" s="85"/>
      <c r="N994" s="85"/>
      <c r="O994" s="85"/>
      <c r="P994" s="85"/>
      <c r="Q994" s="85"/>
      <c r="R994" s="85"/>
      <c r="S994" s="85"/>
      <c r="T994" s="85"/>
      <c r="U994" s="85"/>
      <c r="V994" s="85"/>
      <c r="W994" s="85"/>
      <c r="X994" s="85"/>
      <c r="Y994" s="85"/>
    </row>
    <row r="995" spans="1:25" ht="15.75" x14ac:dyDescent="0.25">
      <c r="A995" s="91"/>
      <c r="B995" s="85"/>
      <c r="C995" s="84"/>
      <c r="D995" s="84"/>
      <c r="E995" s="84"/>
      <c r="F995" s="86"/>
      <c r="G995" s="87"/>
      <c r="H995" s="240"/>
      <c r="I995" s="85"/>
      <c r="J995" s="85"/>
      <c r="K995" s="85"/>
      <c r="L995" s="85"/>
      <c r="M995" s="85"/>
      <c r="N995" s="85"/>
      <c r="O995" s="85"/>
      <c r="P995" s="85"/>
      <c r="Q995" s="85"/>
      <c r="R995" s="85"/>
      <c r="S995" s="85"/>
      <c r="T995" s="85"/>
      <c r="U995" s="85"/>
      <c r="V995" s="85"/>
      <c r="W995" s="85"/>
      <c r="X995" s="85"/>
      <c r="Y995" s="85"/>
    </row>
    <row r="996" spans="1:25" ht="15.75" x14ac:dyDescent="0.25">
      <c r="A996" s="91"/>
      <c r="B996" s="85"/>
      <c r="C996" s="84"/>
      <c r="D996" s="84"/>
      <c r="E996" s="84"/>
      <c r="F996" s="86"/>
      <c r="G996" s="87"/>
      <c r="H996" s="240"/>
      <c r="I996" s="85"/>
      <c r="J996" s="85"/>
      <c r="K996" s="85"/>
      <c r="L996" s="85"/>
      <c r="M996" s="85"/>
      <c r="N996" s="85"/>
      <c r="O996" s="85"/>
      <c r="P996" s="85"/>
      <c r="Q996" s="85"/>
      <c r="R996" s="85"/>
      <c r="S996" s="85"/>
      <c r="T996" s="85"/>
      <c r="U996" s="85"/>
      <c r="V996" s="85"/>
      <c r="W996" s="85"/>
      <c r="X996" s="85"/>
      <c r="Y996" s="85"/>
    </row>
    <row r="997" spans="1:25" ht="15.75" x14ac:dyDescent="0.25">
      <c r="A997" s="91"/>
      <c r="B997" s="85"/>
      <c r="C997" s="84"/>
      <c r="D997" s="84"/>
      <c r="E997" s="84"/>
      <c r="F997" s="86"/>
      <c r="G997" s="87"/>
      <c r="H997" s="240"/>
      <c r="I997" s="85"/>
      <c r="J997" s="85"/>
      <c r="K997" s="85"/>
      <c r="L997" s="85"/>
      <c r="M997" s="85"/>
      <c r="N997" s="85"/>
      <c r="O997" s="85"/>
      <c r="P997" s="85"/>
      <c r="Q997" s="85"/>
      <c r="R997" s="85"/>
      <c r="S997" s="85"/>
      <c r="T997" s="85"/>
      <c r="U997" s="85"/>
      <c r="V997" s="85"/>
      <c r="W997" s="85"/>
      <c r="X997" s="85"/>
      <c r="Y997" s="85"/>
    </row>
    <row r="998" spans="1:25" ht="15.75" x14ac:dyDescent="0.25">
      <c r="A998" s="91"/>
      <c r="B998" s="85"/>
      <c r="C998" s="84"/>
      <c r="D998" s="84"/>
      <c r="E998" s="84"/>
      <c r="F998" s="86"/>
      <c r="G998" s="87"/>
      <c r="H998" s="240"/>
      <c r="I998" s="85"/>
      <c r="J998" s="85"/>
      <c r="K998" s="85"/>
      <c r="L998" s="85"/>
      <c r="M998" s="85"/>
      <c r="N998" s="85"/>
      <c r="O998" s="85"/>
      <c r="P998" s="85"/>
      <c r="Q998" s="85"/>
      <c r="R998" s="85"/>
      <c r="S998" s="85"/>
      <c r="T998" s="85"/>
      <c r="U998" s="85"/>
      <c r="V998" s="85"/>
      <c r="W998" s="85"/>
      <c r="X998" s="85"/>
      <c r="Y998" s="85"/>
    </row>
    <row r="999" spans="1:25" ht="15.75" x14ac:dyDescent="0.25">
      <c r="A999" s="91"/>
      <c r="B999" s="85"/>
      <c r="C999" s="84"/>
      <c r="D999" s="84"/>
      <c r="E999" s="84"/>
      <c r="F999" s="86"/>
      <c r="G999" s="87"/>
      <c r="H999" s="240"/>
      <c r="I999" s="85"/>
      <c r="J999" s="85"/>
      <c r="K999" s="85"/>
      <c r="L999" s="85"/>
      <c r="M999" s="85"/>
      <c r="N999" s="85"/>
      <c r="O999" s="85"/>
      <c r="P999" s="85"/>
      <c r="Q999" s="85"/>
      <c r="R999" s="85"/>
      <c r="S999" s="85"/>
      <c r="T999" s="85"/>
      <c r="U999" s="85"/>
      <c r="V999" s="85"/>
      <c r="W999" s="85"/>
      <c r="X999" s="85"/>
      <c r="Y999" s="85"/>
    </row>
    <row r="1000" spans="1:25" ht="15.75" x14ac:dyDescent="0.25">
      <c r="A1000" s="91"/>
      <c r="B1000" s="85"/>
      <c r="C1000" s="84"/>
      <c r="D1000" s="84"/>
      <c r="E1000" s="84"/>
      <c r="F1000" s="86"/>
      <c r="G1000" s="87"/>
      <c r="H1000" s="240"/>
      <c r="I1000" s="85"/>
      <c r="J1000" s="85"/>
      <c r="K1000" s="85"/>
      <c r="L1000" s="85"/>
      <c r="M1000" s="85"/>
      <c r="N1000" s="85"/>
      <c r="O1000" s="85"/>
      <c r="P1000" s="85"/>
      <c r="Q1000" s="85"/>
      <c r="R1000" s="85"/>
      <c r="S1000" s="85"/>
      <c r="T1000" s="85"/>
      <c r="U1000" s="85"/>
      <c r="V1000" s="85"/>
      <c r="W1000" s="85"/>
      <c r="X1000" s="85"/>
      <c r="Y1000" s="85"/>
    </row>
    <row r="1001" spans="1:25" ht="15.75" x14ac:dyDescent="0.25">
      <c r="A1001" s="91"/>
      <c r="B1001" s="85"/>
      <c r="C1001" s="84"/>
      <c r="D1001" s="84"/>
      <c r="E1001" s="84"/>
      <c r="F1001" s="86"/>
      <c r="G1001" s="87"/>
      <c r="H1001" s="240"/>
      <c r="I1001" s="85"/>
      <c r="J1001" s="85"/>
      <c r="K1001" s="85"/>
      <c r="L1001" s="85"/>
      <c r="M1001" s="85"/>
      <c r="N1001" s="85"/>
      <c r="O1001" s="85"/>
      <c r="P1001" s="85"/>
      <c r="Q1001" s="85"/>
      <c r="R1001" s="85"/>
      <c r="S1001" s="85"/>
      <c r="T1001" s="85"/>
      <c r="U1001" s="85"/>
      <c r="V1001" s="85"/>
      <c r="W1001" s="85"/>
      <c r="X1001" s="85"/>
      <c r="Y1001" s="85"/>
    </row>
    <row r="1002" spans="1:25" ht="15.75" x14ac:dyDescent="0.25">
      <c r="A1002" s="91"/>
      <c r="B1002" s="85"/>
      <c r="C1002" s="84"/>
      <c r="D1002" s="84"/>
      <c r="E1002" s="84"/>
      <c r="F1002" s="86"/>
      <c r="G1002" s="87"/>
      <c r="H1002" s="240"/>
      <c r="I1002" s="85"/>
      <c r="J1002" s="85"/>
      <c r="K1002" s="85"/>
      <c r="L1002" s="85"/>
      <c r="M1002" s="85"/>
      <c r="N1002" s="85"/>
      <c r="O1002" s="85"/>
      <c r="P1002" s="85"/>
      <c r="Q1002" s="85"/>
      <c r="R1002" s="85"/>
      <c r="S1002" s="85"/>
      <c r="T1002" s="85"/>
      <c r="U1002" s="85"/>
      <c r="V1002" s="85"/>
      <c r="W1002" s="85"/>
      <c r="X1002" s="85"/>
      <c r="Y1002" s="85"/>
    </row>
    <row r="1003" spans="1:25" ht="15.75" x14ac:dyDescent="0.25">
      <c r="A1003" s="91"/>
      <c r="B1003" s="85"/>
      <c r="C1003" s="84"/>
      <c r="D1003" s="84"/>
      <c r="E1003" s="84"/>
      <c r="F1003" s="86"/>
      <c r="G1003" s="87"/>
      <c r="H1003" s="240"/>
      <c r="I1003" s="85"/>
      <c r="J1003" s="85"/>
      <c r="K1003" s="85"/>
      <c r="L1003" s="85"/>
      <c r="M1003" s="85"/>
      <c r="N1003" s="85"/>
      <c r="O1003" s="85"/>
      <c r="P1003" s="85"/>
      <c r="Q1003" s="85"/>
      <c r="R1003" s="85"/>
      <c r="S1003" s="85"/>
      <c r="T1003" s="85"/>
      <c r="U1003" s="85"/>
      <c r="V1003" s="85"/>
      <c r="W1003" s="85"/>
      <c r="X1003" s="85"/>
      <c r="Y1003" s="85"/>
    </row>
    <row r="1004" spans="1:25" ht="15" customHeight="1" x14ac:dyDescent="0.25">
      <c r="A1004" s="91"/>
      <c r="B1004" s="85"/>
      <c r="C1004" s="84"/>
      <c r="D1004" s="84"/>
      <c r="E1004" s="84"/>
      <c r="F1004" s="86"/>
      <c r="G1004" s="87"/>
      <c r="H1004" s="240"/>
    </row>
    <row r="1005" spans="1:25" ht="15" customHeight="1" x14ac:dyDescent="0.25">
      <c r="A1005" s="91"/>
      <c r="B1005" s="85"/>
      <c r="C1005" s="84"/>
      <c r="D1005" s="84"/>
      <c r="E1005" s="84"/>
      <c r="F1005" s="86"/>
      <c r="G1005" s="87"/>
      <c r="H1005" s="240"/>
    </row>
    <row r="1006" spans="1:25" ht="15" customHeight="1" x14ac:dyDescent="0.25">
      <c r="A1006" s="91"/>
      <c r="B1006" s="85"/>
      <c r="C1006" s="84"/>
      <c r="D1006" s="84"/>
      <c r="E1006" s="84"/>
      <c r="F1006" s="86"/>
      <c r="G1006" s="87"/>
      <c r="H1006" s="240"/>
    </row>
    <row r="1007" spans="1:25" ht="15" customHeight="1" x14ac:dyDescent="0.25">
      <c r="A1007" s="91"/>
      <c r="B1007" s="85"/>
      <c r="C1007" s="84"/>
      <c r="D1007" s="84"/>
      <c r="E1007" s="84"/>
      <c r="F1007" s="86"/>
      <c r="G1007" s="87"/>
      <c r="H1007" s="240"/>
    </row>
    <row r="1008" spans="1:25" ht="15" customHeight="1" x14ac:dyDescent="0.25">
      <c r="A1008" s="91"/>
      <c r="B1008" s="85"/>
      <c r="C1008" s="84"/>
      <c r="D1008" s="84"/>
      <c r="E1008" s="84"/>
      <c r="F1008" s="86"/>
      <c r="G1008" s="87"/>
      <c r="H1008" s="240"/>
    </row>
    <row r="1009" spans="1:8" ht="15" customHeight="1" x14ac:dyDescent="0.25">
      <c r="A1009" s="91"/>
      <c r="B1009" s="85"/>
      <c r="C1009" s="84"/>
      <c r="D1009" s="84"/>
      <c r="E1009" s="84"/>
      <c r="F1009" s="86"/>
      <c r="G1009" s="87"/>
      <c r="H1009" s="240"/>
    </row>
    <row r="1010" spans="1:8" ht="15" customHeight="1" x14ac:dyDescent="0.25">
      <c r="A1010" s="91"/>
      <c r="B1010" s="85"/>
      <c r="C1010" s="84"/>
      <c r="D1010" s="84"/>
      <c r="E1010" s="84"/>
      <c r="F1010" s="86"/>
      <c r="G1010" s="87"/>
      <c r="H1010" s="240"/>
    </row>
    <row r="1011" spans="1:8" ht="15" customHeight="1" x14ac:dyDescent="0.25">
      <c r="A1011" s="91"/>
      <c r="B1011" s="85"/>
      <c r="C1011" s="84"/>
      <c r="D1011" s="84"/>
      <c r="E1011" s="84"/>
      <c r="F1011" s="86"/>
      <c r="G1011" s="87"/>
      <c r="H1011" s="240"/>
    </row>
    <row r="1012" spans="1:8" ht="15" customHeight="1" x14ac:dyDescent="0.25">
      <c r="A1012" s="91"/>
      <c r="B1012" s="85"/>
      <c r="C1012" s="84"/>
      <c r="D1012" s="84"/>
      <c r="E1012" s="84"/>
      <c r="F1012" s="86"/>
      <c r="G1012" s="87"/>
      <c r="H1012" s="240"/>
    </row>
    <row r="1013" spans="1:8" ht="15" customHeight="1" x14ac:dyDescent="0.25">
      <c r="A1013" s="91"/>
      <c r="B1013" s="85"/>
      <c r="C1013" s="84"/>
      <c r="D1013" s="84"/>
      <c r="E1013" s="84"/>
      <c r="F1013" s="86"/>
      <c r="G1013" s="87"/>
      <c r="H1013" s="240"/>
    </row>
    <row r="1014" spans="1:8" ht="15" customHeight="1" x14ac:dyDescent="0.25">
      <c r="A1014" s="91"/>
      <c r="B1014" s="85"/>
      <c r="C1014" s="84"/>
      <c r="D1014" s="84"/>
      <c r="E1014" s="84"/>
      <c r="F1014" s="86"/>
      <c r="G1014" s="87"/>
      <c r="H1014" s="240"/>
    </row>
    <row r="1015" spans="1:8" ht="15" customHeight="1" x14ac:dyDescent="0.25">
      <c r="A1015" s="91"/>
      <c r="B1015" s="85"/>
      <c r="C1015" s="84"/>
      <c r="D1015" s="84"/>
      <c r="E1015" s="84"/>
      <c r="F1015" s="86"/>
      <c r="G1015" s="87"/>
      <c r="H1015" s="240"/>
    </row>
    <row r="1016" spans="1:8" ht="15" customHeight="1" x14ac:dyDescent="0.25">
      <c r="A1016" s="91"/>
      <c r="B1016" s="85"/>
      <c r="C1016" s="84"/>
      <c r="D1016" s="84"/>
      <c r="E1016" s="84"/>
      <c r="F1016" s="86"/>
      <c r="G1016" s="87"/>
      <c r="H1016" s="240"/>
    </row>
    <row r="1017" spans="1:8" ht="15" customHeight="1" x14ac:dyDescent="0.25">
      <c r="A1017" s="91"/>
      <c r="B1017" s="85"/>
      <c r="C1017" s="84"/>
      <c r="D1017" s="84"/>
      <c r="E1017" s="84"/>
      <c r="F1017" s="86"/>
      <c r="G1017" s="87"/>
      <c r="H1017" s="240"/>
    </row>
    <row r="1018" spans="1:8" ht="15" customHeight="1" x14ac:dyDescent="0.25">
      <c r="A1018" s="91"/>
      <c r="B1018" s="85"/>
      <c r="C1018" s="84"/>
      <c r="D1018" s="84"/>
      <c r="E1018" s="84"/>
      <c r="F1018" s="86"/>
      <c r="G1018" s="87"/>
      <c r="H1018" s="240"/>
    </row>
    <row r="1019" spans="1:8" ht="15" customHeight="1" x14ac:dyDescent="0.25">
      <c r="A1019" s="91"/>
      <c r="B1019" s="85"/>
      <c r="C1019" s="84"/>
      <c r="D1019" s="84"/>
      <c r="E1019" s="84"/>
      <c r="F1019" s="86"/>
      <c r="G1019" s="87"/>
      <c r="H1019" s="240"/>
    </row>
    <row r="1020" spans="1:8" ht="15" customHeight="1" x14ac:dyDescent="0.25">
      <c r="A1020" s="91"/>
      <c r="B1020" s="85"/>
      <c r="C1020" s="84"/>
      <c r="D1020" s="84"/>
      <c r="E1020" s="84"/>
      <c r="F1020" s="86"/>
      <c r="G1020" s="87"/>
      <c r="H1020" s="240"/>
    </row>
    <row r="1021" spans="1:8" ht="15" customHeight="1" x14ac:dyDescent="0.25">
      <c r="A1021" s="91"/>
      <c r="B1021" s="85"/>
      <c r="C1021" s="84"/>
      <c r="D1021" s="84"/>
      <c r="E1021" s="84"/>
      <c r="F1021" s="86"/>
      <c r="G1021" s="87"/>
      <c r="H1021" s="240"/>
    </row>
    <row r="1022" spans="1:8" ht="15" customHeight="1" x14ac:dyDescent="0.25">
      <c r="A1022" s="91"/>
      <c r="B1022" s="85"/>
      <c r="C1022" s="84"/>
      <c r="D1022" s="84"/>
      <c r="E1022" s="84"/>
      <c r="F1022" s="86"/>
      <c r="G1022" s="87"/>
      <c r="H1022" s="240"/>
    </row>
    <row r="1023" spans="1:8" ht="15" customHeight="1" x14ac:dyDescent="0.25">
      <c r="A1023" s="91"/>
      <c r="B1023" s="85"/>
      <c r="C1023" s="84"/>
      <c r="D1023" s="84"/>
      <c r="E1023" s="84"/>
      <c r="F1023" s="86"/>
      <c r="G1023" s="87"/>
      <c r="H1023" s="240"/>
    </row>
    <row r="1024" spans="1:8" ht="15" customHeight="1" x14ac:dyDescent="0.25">
      <c r="A1024" s="91"/>
      <c r="B1024" s="85"/>
      <c r="C1024" s="84"/>
      <c r="D1024" s="84"/>
      <c r="E1024" s="84"/>
      <c r="F1024" s="86"/>
      <c r="G1024" s="87"/>
      <c r="H1024" s="240"/>
    </row>
    <row r="1025" spans="1:8" ht="15" customHeight="1" x14ac:dyDescent="0.25">
      <c r="A1025" s="91"/>
      <c r="B1025" s="85"/>
      <c r="C1025" s="84"/>
      <c r="D1025" s="84"/>
      <c r="E1025" s="84"/>
      <c r="F1025" s="86"/>
      <c r="G1025" s="87"/>
      <c r="H1025" s="240"/>
    </row>
    <row r="1026" spans="1:8" ht="15" customHeight="1" x14ac:dyDescent="0.25">
      <c r="A1026" s="91"/>
      <c r="B1026" s="85"/>
      <c r="C1026" s="84"/>
      <c r="D1026" s="84"/>
      <c r="E1026" s="84"/>
      <c r="F1026" s="86"/>
      <c r="G1026" s="87"/>
      <c r="H1026" s="240"/>
    </row>
    <row r="1027" spans="1:8" ht="15" customHeight="1" x14ac:dyDescent="0.25">
      <c r="A1027" s="91"/>
      <c r="B1027" s="85"/>
      <c r="C1027" s="84"/>
      <c r="D1027" s="84"/>
      <c r="E1027" s="84"/>
      <c r="F1027" s="86"/>
      <c r="G1027" s="87"/>
      <c r="H1027" s="240"/>
    </row>
    <row r="1028" spans="1:8" ht="15" customHeight="1" x14ac:dyDescent="0.25">
      <c r="A1028" s="91"/>
      <c r="B1028" s="85"/>
      <c r="C1028" s="84"/>
      <c r="D1028" s="84"/>
      <c r="E1028" s="84"/>
      <c r="F1028" s="86"/>
      <c r="G1028" s="87"/>
      <c r="H1028" s="240"/>
    </row>
    <row r="1029" spans="1:8" ht="15" customHeight="1" x14ac:dyDescent="0.25">
      <c r="A1029" s="91"/>
      <c r="B1029" s="85"/>
      <c r="C1029" s="84"/>
      <c r="D1029" s="84"/>
      <c r="E1029" s="84"/>
      <c r="F1029" s="86"/>
      <c r="G1029" s="87"/>
      <c r="H1029" s="240"/>
    </row>
    <row r="1030" spans="1:8" ht="15" customHeight="1" x14ac:dyDescent="0.25">
      <c r="A1030" s="91"/>
      <c r="B1030" s="85"/>
      <c r="C1030" s="84"/>
      <c r="D1030" s="84"/>
      <c r="E1030" s="84"/>
      <c r="F1030" s="86"/>
      <c r="G1030" s="87"/>
      <c r="H1030" s="240"/>
    </row>
    <row r="1031" spans="1:8" ht="15" customHeight="1" x14ac:dyDescent="0.25">
      <c r="A1031" s="91"/>
      <c r="B1031" s="85"/>
      <c r="C1031" s="84"/>
      <c r="D1031" s="84"/>
      <c r="E1031" s="84"/>
      <c r="F1031" s="86"/>
      <c r="G1031" s="87"/>
      <c r="H1031" s="240"/>
    </row>
    <row r="1032" spans="1:8" ht="15" customHeight="1" x14ac:dyDescent="0.25">
      <c r="A1032" s="91"/>
      <c r="B1032" s="85"/>
      <c r="C1032" s="84"/>
      <c r="D1032" s="84"/>
      <c r="E1032" s="84"/>
      <c r="F1032" s="86"/>
      <c r="G1032" s="87"/>
      <c r="H1032" s="240"/>
    </row>
    <row r="1033" spans="1:8" ht="15" customHeight="1" x14ac:dyDescent="0.25">
      <c r="A1033" s="91"/>
      <c r="B1033" s="85"/>
      <c r="C1033" s="84"/>
      <c r="D1033" s="84"/>
      <c r="E1033" s="84"/>
      <c r="F1033" s="86"/>
      <c r="G1033" s="87"/>
      <c r="H1033" s="240"/>
    </row>
    <row r="1034" spans="1:8" ht="15" customHeight="1" x14ac:dyDescent="0.25">
      <c r="A1034" s="91"/>
      <c r="B1034" s="85"/>
      <c r="C1034" s="84"/>
      <c r="D1034" s="84"/>
      <c r="E1034" s="84"/>
      <c r="F1034" s="86"/>
      <c r="G1034" s="87"/>
      <c r="H1034" s="240"/>
    </row>
    <row r="1035" spans="1:8" ht="15" customHeight="1" x14ac:dyDescent="0.25">
      <c r="A1035" s="91"/>
      <c r="B1035" s="85"/>
      <c r="C1035" s="84"/>
      <c r="D1035" s="84"/>
      <c r="E1035" s="84"/>
      <c r="F1035" s="86"/>
      <c r="G1035" s="87"/>
      <c r="H1035" s="240"/>
    </row>
    <row r="1036" spans="1:8" ht="15" customHeight="1" x14ac:dyDescent="0.25">
      <c r="A1036" s="91"/>
      <c r="B1036" s="85"/>
      <c r="C1036" s="84"/>
      <c r="D1036" s="84"/>
      <c r="E1036" s="84"/>
      <c r="F1036" s="86"/>
      <c r="G1036" s="87"/>
      <c r="H1036" s="240"/>
    </row>
    <row r="1037" spans="1:8" ht="15" customHeight="1" x14ac:dyDescent="0.25">
      <c r="A1037" s="91"/>
      <c r="B1037" s="85"/>
      <c r="C1037" s="84"/>
      <c r="D1037" s="84"/>
      <c r="E1037" s="84"/>
      <c r="F1037" s="86"/>
      <c r="G1037" s="87"/>
      <c r="H1037" s="240"/>
    </row>
    <row r="1038" spans="1:8" ht="15" customHeight="1" x14ac:dyDescent="0.25">
      <c r="A1038" s="91"/>
      <c r="B1038" s="85"/>
      <c r="C1038" s="84"/>
      <c r="D1038" s="84"/>
      <c r="E1038" s="84"/>
      <c r="F1038" s="86"/>
      <c r="G1038" s="87"/>
      <c r="H1038" s="240"/>
    </row>
    <row r="1039" spans="1:8" ht="15" customHeight="1" x14ac:dyDescent="0.25">
      <c r="A1039" s="91"/>
      <c r="B1039" s="85"/>
      <c r="C1039" s="84"/>
      <c r="D1039" s="84"/>
      <c r="E1039" s="84"/>
      <c r="F1039" s="86"/>
      <c r="G1039" s="87"/>
      <c r="H1039" s="240"/>
    </row>
    <row r="1040" spans="1:8" ht="15" customHeight="1" x14ac:dyDescent="0.25">
      <c r="A1040" s="91"/>
      <c r="B1040" s="85"/>
      <c r="C1040" s="84"/>
      <c r="D1040" s="84"/>
      <c r="E1040" s="84"/>
      <c r="F1040" s="86"/>
      <c r="G1040" s="87"/>
      <c r="H1040" s="240"/>
    </row>
    <row r="1041" spans="1:8" ht="15" customHeight="1" x14ac:dyDescent="0.25">
      <c r="A1041" s="91"/>
      <c r="B1041" s="85"/>
      <c r="C1041" s="84"/>
      <c r="D1041" s="84"/>
      <c r="E1041" s="84"/>
      <c r="F1041" s="86"/>
      <c r="G1041" s="87"/>
      <c r="H1041" s="240"/>
    </row>
    <row r="1042" spans="1:8" ht="15" customHeight="1" x14ac:dyDescent="0.25">
      <c r="A1042" s="91"/>
      <c r="B1042" s="85"/>
      <c r="C1042" s="84"/>
      <c r="D1042" s="84"/>
      <c r="E1042" s="84"/>
      <c r="F1042" s="86"/>
      <c r="G1042" s="87"/>
      <c r="H1042" s="240"/>
    </row>
    <row r="1043" spans="1:8" ht="15" customHeight="1" x14ac:dyDescent="0.25">
      <c r="A1043" s="91"/>
      <c r="B1043" s="85"/>
      <c r="C1043" s="84"/>
      <c r="D1043" s="84"/>
      <c r="E1043" s="84"/>
      <c r="F1043" s="86"/>
      <c r="G1043" s="87"/>
      <c r="H1043" s="240"/>
    </row>
    <row r="1044" spans="1:8" ht="15" customHeight="1" x14ac:dyDescent="0.25">
      <c r="A1044" s="91"/>
      <c r="B1044" s="85"/>
      <c r="C1044" s="84"/>
      <c r="D1044" s="84"/>
      <c r="E1044" s="84"/>
      <c r="F1044" s="86"/>
      <c r="G1044" s="87"/>
      <c r="H1044" s="240"/>
    </row>
    <row r="1045" spans="1:8" ht="15" customHeight="1" x14ac:dyDescent="0.25">
      <c r="A1045" s="91"/>
      <c r="B1045" s="85"/>
      <c r="C1045" s="84"/>
      <c r="D1045" s="84"/>
      <c r="E1045" s="84"/>
      <c r="F1045" s="86"/>
      <c r="G1045" s="87"/>
      <c r="H1045" s="240"/>
    </row>
    <row r="1046" spans="1:8" ht="15" customHeight="1" x14ac:dyDescent="0.25">
      <c r="A1046" s="91"/>
      <c r="B1046" s="85"/>
      <c r="C1046" s="84"/>
      <c r="D1046" s="84"/>
      <c r="E1046" s="84"/>
      <c r="F1046" s="86"/>
      <c r="G1046" s="87"/>
      <c r="H1046" s="240"/>
    </row>
    <row r="1047" spans="1:8" ht="15" customHeight="1" x14ac:dyDescent="0.25">
      <c r="A1047" s="91"/>
      <c r="B1047" s="85"/>
      <c r="C1047" s="84"/>
      <c r="D1047" s="84"/>
      <c r="E1047" s="84"/>
      <c r="F1047" s="86"/>
      <c r="G1047" s="87"/>
      <c r="H1047" s="240"/>
    </row>
    <row r="1048" spans="1:8" ht="15" customHeight="1" x14ac:dyDescent="0.25">
      <c r="A1048" s="91"/>
      <c r="B1048" s="85"/>
      <c r="C1048" s="84"/>
      <c r="D1048" s="84"/>
      <c r="E1048" s="84"/>
      <c r="F1048" s="86"/>
      <c r="G1048" s="87"/>
      <c r="H1048" s="240"/>
    </row>
    <row r="1049" spans="1:8" ht="15" customHeight="1" x14ac:dyDescent="0.25">
      <c r="A1049" s="91"/>
      <c r="B1049" s="85"/>
      <c r="C1049" s="84"/>
      <c r="D1049" s="84"/>
      <c r="E1049" s="84"/>
      <c r="F1049" s="86"/>
      <c r="G1049" s="87"/>
      <c r="H1049" s="240"/>
    </row>
    <row r="1050" spans="1:8" ht="15" customHeight="1" x14ac:dyDescent="0.25">
      <c r="A1050" s="91"/>
      <c r="B1050" s="85"/>
      <c r="C1050" s="84"/>
      <c r="D1050" s="84"/>
      <c r="E1050" s="84"/>
      <c r="F1050" s="86"/>
      <c r="G1050" s="87"/>
      <c r="H1050" s="240"/>
    </row>
    <row r="1051" spans="1:8" ht="15" customHeight="1" x14ac:dyDescent="0.25">
      <c r="A1051" s="91"/>
      <c r="B1051" s="85"/>
      <c r="C1051" s="84"/>
      <c r="D1051" s="84"/>
      <c r="E1051" s="84"/>
      <c r="F1051" s="86"/>
      <c r="G1051" s="87"/>
      <c r="H1051" s="240"/>
    </row>
    <row r="1052" spans="1:8" ht="15" customHeight="1" x14ac:dyDescent="0.25">
      <c r="A1052" s="91"/>
      <c r="B1052" s="85"/>
      <c r="C1052" s="84"/>
      <c r="D1052" s="84"/>
      <c r="E1052" s="84"/>
      <c r="F1052" s="86"/>
      <c r="G1052" s="87"/>
      <c r="H1052" s="240"/>
    </row>
    <row r="1053" spans="1:8" ht="15" customHeight="1" x14ac:dyDescent="0.25">
      <c r="A1053" s="91"/>
      <c r="B1053" s="85"/>
      <c r="C1053" s="84"/>
      <c r="D1053" s="84"/>
      <c r="E1053" s="84"/>
      <c r="F1053" s="86"/>
      <c r="G1053" s="87"/>
      <c r="H1053" s="240"/>
    </row>
    <row r="1054" spans="1:8" ht="15" customHeight="1" x14ac:dyDescent="0.25">
      <c r="A1054" s="91"/>
      <c r="B1054" s="85"/>
      <c r="C1054" s="84"/>
      <c r="D1054" s="84"/>
      <c r="E1054" s="84"/>
      <c r="F1054" s="86"/>
      <c r="G1054" s="87"/>
      <c r="H1054" s="240"/>
    </row>
    <row r="1055" spans="1:8" ht="15" customHeight="1" x14ac:dyDescent="0.25">
      <c r="A1055" s="91"/>
      <c r="B1055" s="85"/>
      <c r="C1055" s="84"/>
      <c r="D1055" s="84"/>
      <c r="E1055" s="84"/>
      <c r="F1055" s="86"/>
      <c r="G1055" s="87"/>
      <c r="H1055" s="240"/>
    </row>
    <row r="1056" spans="1:8" ht="15" customHeight="1" x14ac:dyDescent="0.25">
      <c r="A1056" s="91"/>
      <c r="B1056" s="85"/>
      <c r="C1056" s="84"/>
      <c r="D1056" s="84"/>
      <c r="E1056" s="84"/>
      <c r="F1056" s="86"/>
      <c r="G1056" s="87"/>
      <c r="H1056" s="240"/>
    </row>
    <row r="1057" spans="1:8" ht="15" customHeight="1" x14ac:dyDescent="0.25">
      <c r="A1057" s="91"/>
      <c r="B1057" s="85"/>
      <c r="C1057" s="84"/>
      <c r="D1057" s="84"/>
      <c r="E1057" s="84"/>
      <c r="F1057" s="86"/>
      <c r="G1057" s="87"/>
      <c r="H1057" s="240"/>
    </row>
    <row r="1058" spans="1:8" ht="15" customHeight="1" x14ac:dyDescent="0.25">
      <c r="A1058" s="91"/>
      <c r="B1058" s="85"/>
      <c r="C1058" s="84"/>
      <c r="D1058" s="84"/>
      <c r="E1058" s="84"/>
      <c r="F1058" s="86"/>
      <c r="G1058" s="87"/>
      <c r="H1058" s="240"/>
    </row>
    <row r="1059" spans="1:8" ht="15" customHeight="1" x14ac:dyDescent="0.25">
      <c r="A1059" s="91"/>
      <c r="B1059" s="85"/>
      <c r="C1059" s="84"/>
      <c r="D1059" s="84"/>
      <c r="E1059" s="84"/>
      <c r="F1059" s="86"/>
      <c r="G1059" s="87"/>
      <c r="H1059" s="240"/>
    </row>
    <row r="1060" spans="1:8" ht="15" customHeight="1" x14ac:dyDescent="0.25">
      <c r="A1060" s="91"/>
      <c r="B1060" s="85"/>
      <c r="C1060" s="84"/>
      <c r="D1060" s="84"/>
      <c r="E1060" s="84"/>
      <c r="F1060" s="86"/>
      <c r="G1060" s="87"/>
      <c r="H1060" s="240"/>
    </row>
    <row r="1061" spans="1:8" ht="15" customHeight="1" x14ac:dyDescent="0.25">
      <c r="A1061" s="91"/>
      <c r="B1061" s="85"/>
      <c r="C1061" s="84"/>
      <c r="D1061" s="84"/>
      <c r="E1061" s="84"/>
      <c r="F1061" s="86"/>
      <c r="G1061" s="87"/>
      <c r="H1061" s="240"/>
    </row>
    <row r="1062" spans="1:8" ht="15" customHeight="1" x14ac:dyDescent="0.25">
      <c r="A1062" s="91"/>
      <c r="B1062" s="85"/>
      <c r="C1062" s="84"/>
      <c r="D1062" s="84"/>
      <c r="E1062" s="84"/>
      <c r="F1062" s="86"/>
      <c r="G1062" s="87"/>
      <c r="H1062" s="240"/>
    </row>
    <row r="1063" spans="1:8" ht="15" customHeight="1" x14ac:dyDescent="0.25">
      <c r="A1063" s="91"/>
      <c r="B1063" s="85"/>
      <c r="C1063" s="84"/>
      <c r="D1063" s="84"/>
      <c r="E1063" s="84"/>
      <c r="F1063" s="86"/>
      <c r="G1063" s="87"/>
      <c r="H1063" s="240"/>
    </row>
    <row r="1064" spans="1:8" ht="15" customHeight="1" x14ac:dyDescent="0.25">
      <c r="A1064" s="91"/>
      <c r="B1064" s="85"/>
      <c r="C1064" s="84"/>
      <c r="D1064" s="84"/>
      <c r="E1064" s="84"/>
      <c r="F1064" s="86"/>
      <c r="G1064" s="87"/>
      <c r="H1064" s="240"/>
    </row>
    <row r="1065" spans="1:8" ht="15" customHeight="1" x14ac:dyDescent="0.25">
      <c r="A1065" s="91"/>
      <c r="B1065" s="85"/>
      <c r="C1065" s="84"/>
      <c r="D1065" s="84"/>
      <c r="E1065" s="84"/>
      <c r="F1065" s="86"/>
      <c r="G1065" s="87"/>
      <c r="H1065" s="240"/>
    </row>
    <row r="1066" spans="1:8" ht="15" customHeight="1" x14ac:dyDescent="0.25">
      <c r="A1066" s="91"/>
      <c r="B1066" s="85"/>
      <c r="C1066" s="84"/>
      <c r="D1066" s="84"/>
      <c r="E1066" s="84"/>
      <c r="F1066" s="86"/>
      <c r="G1066" s="87"/>
      <c r="H1066" s="240"/>
    </row>
    <row r="1067" spans="1:8" ht="15" customHeight="1" x14ac:dyDescent="0.25">
      <c r="A1067" s="91"/>
      <c r="B1067" s="85"/>
      <c r="C1067" s="84"/>
      <c r="D1067" s="84"/>
      <c r="E1067" s="84"/>
      <c r="F1067" s="86"/>
      <c r="G1067" s="87"/>
      <c r="H1067" s="240"/>
    </row>
    <row r="1068" spans="1:8" ht="15" customHeight="1" x14ac:dyDescent="0.25">
      <c r="A1068" s="91"/>
      <c r="B1068" s="85"/>
      <c r="C1068" s="84"/>
      <c r="D1068" s="84"/>
      <c r="E1068" s="84"/>
      <c r="F1068" s="86"/>
      <c r="G1068" s="87"/>
      <c r="H1068" s="240"/>
    </row>
    <row r="1069" spans="1:8" ht="15" customHeight="1" x14ac:dyDescent="0.25">
      <c r="A1069" s="91"/>
      <c r="B1069" s="85"/>
      <c r="C1069" s="84"/>
      <c r="D1069" s="84"/>
      <c r="E1069" s="84"/>
      <c r="F1069" s="86"/>
      <c r="G1069" s="87"/>
      <c r="H1069" s="240"/>
    </row>
    <row r="1070" spans="1:8" ht="15" customHeight="1" x14ac:dyDescent="0.25">
      <c r="A1070" s="91"/>
      <c r="B1070" s="85"/>
      <c r="C1070" s="84"/>
      <c r="D1070" s="84"/>
      <c r="E1070" s="84"/>
      <c r="F1070" s="86"/>
      <c r="G1070" s="87"/>
      <c r="H1070" s="240"/>
    </row>
    <row r="1071" spans="1:8" ht="15" customHeight="1" x14ac:dyDescent="0.25">
      <c r="A1071" s="91"/>
      <c r="B1071" s="85"/>
      <c r="C1071" s="84"/>
      <c r="D1071" s="84"/>
      <c r="E1071" s="84"/>
      <c r="F1071" s="86"/>
      <c r="G1071" s="87"/>
      <c r="H1071" s="240"/>
    </row>
    <row r="1072" spans="1:8" ht="15" customHeight="1" x14ac:dyDescent="0.25">
      <c r="A1072" s="91"/>
      <c r="B1072" s="85"/>
      <c r="C1072" s="84"/>
      <c r="D1072" s="84"/>
      <c r="E1072" s="84"/>
      <c r="F1072" s="86"/>
      <c r="G1072" s="87"/>
      <c r="H1072" s="240"/>
    </row>
    <row r="1073" spans="1:8" ht="15" customHeight="1" x14ac:dyDescent="0.25">
      <c r="A1073" s="91"/>
      <c r="B1073" s="85"/>
      <c r="C1073" s="84"/>
      <c r="D1073" s="84"/>
      <c r="E1073" s="84"/>
      <c r="F1073" s="86"/>
      <c r="G1073" s="87"/>
      <c r="H1073" s="240"/>
    </row>
    <row r="1074" spans="1:8" ht="15" customHeight="1" x14ac:dyDescent="0.25">
      <c r="A1074" s="91"/>
      <c r="B1074" s="85"/>
      <c r="C1074" s="84"/>
      <c r="D1074" s="84"/>
      <c r="E1074" s="84"/>
      <c r="F1074" s="86"/>
      <c r="G1074" s="87"/>
      <c r="H1074" s="240"/>
    </row>
    <row r="1075" spans="1:8" ht="15" customHeight="1" x14ac:dyDescent="0.25">
      <c r="A1075" s="91"/>
      <c r="B1075" s="85"/>
      <c r="C1075" s="84"/>
      <c r="D1075" s="84"/>
      <c r="E1075" s="84"/>
      <c r="F1075" s="86"/>
      <c r="G1075" s="87"/>
      <c r="H1075" s="240"/>
    </row>
    <row r="1076" spans="1:8" ht="15" customHeight="1" x14ac:dyDescent="0.25">
      <c r="A1076" s="91"/>
      <c r="B1076" s="85"/>
      <c r="C1076" s="84"/>
      <c r="D1076" s="84"/>
      <c r="E1076" s="84"/>
      <c r="F1076" s="86"/>
      <c r="G1076" s="87"/>
      <c r="H1076" s="240"/>
    </row>
    <row r="1077" spans="1:8" ht="15" customHeight="1" x14ac:dyDescent="0.25">
      <c r="A1077" s="91"/>
      <c r="B1077" s="85"/>
      <c r="C1077" s="84"/>
      <c r="D1077" s="84"/>
      <c r="E1077" s="84"/>
      <c r="F1077" s="86"/>
      <c r="G1077" s="87"/>
      <c r="H1077" s="240"/>
    </row>
    <row r="1078" spans="1:8" ht="15" customHeight="1" x14ac:dyDescent="0.25">
      <c r="A1078" s="91"/>
      <c r="B1078" s="85"/>
      <c r="C1078" s="84"/>
      <c r="D1078" s="84"/>
      <c r="E1078" s="84"/>
      <c r="F1078" s="86"/>
      <c r="G1078" s="87"/>
      <c r="H1078" s="240"/>
    </row>
    <row r="1079" spans="1:8" ht="15" customHeight="1" x14ac:dyDescent="0.25">
      <c r="A1079" s="91"/>
      <c r="B1079" s="85"/>
      <c r="C1079" s="84"/>
      <c r="D1079" s="84"/>
      <c r="E1079" s="84"/>
      <c r="F1079" s="86"/>
      <c r="G1079" s="87"/>
      <c r="H1079" s="240"/>
    </row>
    <row r="1080" spans="1:8" ht="15" customHeight="1" x14ac:dyDescent="0.25">
      <c r="A1080" s="91"/>
      <c r="B1080" s="85"/>
      <c r="C1080" s="84"/>
      <c r="D1080" s="84"/>
      <c r="E1080" s="84"/>
      <c r="F1080" s="86"/>
      <c r="G1080" s="87"/>
      <c r="H1080" s="240"/>
    </row>
    <row r="1081" spans="1:8" ht="15" customHeight="1" x14ac:dyDescent="0.25">
      <c r="A1081" s="91"/>
      <c r="B1081" s="85"/>
      <c r="C1081" s="84"/>
      <c r="D1081" s="84"/>
      <c r="E1081" s="84"/>
      <c r="F1081" s="86"/>
      <c r="G1081" s="87"/>
      <c r="H1081" s="240"/>
    </row>
    <row r="1082" spans="1:8" ht="15" customHeight="1" x14ac:dyDescent="0.25">
      <c r="A1082" s="91"/>
      <c r="B1082" s="85"/>
      <c r="C1082" s="84"/>
      <c r="D1082" s="84"/>
      <c r="E1082" s="84"/>
      <c r="F1082" s="86"/>
      <c r="G1082" s="87"/>
      <c r="H1082" s="240"/>
    </row>
    <row r="1083" spans="1:8" ht="15" customHeight="1" x14ac:dyDescent="0.25">
      <c r="A1083" s="91"/>
      <c r="B1083" s="85"/>
      <c r="C1083" s="84"/>
      <c r="D1083" s="84"/>
      <c r="E1083" s="84"/>
      <c r="F1083" s="86"/>
      <c r="G1083" s="87"/>
      <c r="H1083" s="240"/>
    </row>
    <row r="1084" spans="1:8" ht="15" customHeight="1" x14ac:dyDescent="0.25">
      <c r="A1084" s="91"/>
      <c r="B1084" s="85"/>
      <c r="C1084" s="84"/>
      <c r="D1084" s="84"/>
      <c r="E1084" s="84"/>
      <c r="F1084" s="86"/>
      <c r="G1084" s="87"/>
      <c r="H1084" s="240"/>
    </row>
    <row r="1085" spans="1:8" ht="15" customHeight="1" x14ac:dyDescent="0.25">
      <c r="A1085" s="91"/>
      <c r="B1085" s="85"/>
      <c r="C1085" s="84"/>
      <c r="D1085" s="84"/>
      <c r="E1085" s="84"/>
      <c r="F1085" s="86"/>
      <c r="G1085" s="87"/>
      <c r="H1085" s="240"/>
    </row>
    <row r="1086" spans="1:8" ht="15" customHeight="1" x14ac:dyDescent="0.25">
      <c r="A1086" s="91"/>
      <c r="B1086" s="85"/>
      <c r="C1086" s="84"/>
      <c r="D1086" s="84"/>
      <c r="E1086" s="84"/>
      <c r="F1086" s="86"/>
      <c r="G1086" s="87"/>
      <c r="H1086" s="240"/>
    </row>
    <row r="1087" spans="1:8" ht="15" customHeight="1" x14ac:dyDescent="0.25">
      <c r="A1087" s="91"/>
      <c r="B1087" s="85"/>
      <c r="C1087" s="84"/>
      <c r="D1087" s="84"/>
      <c r="E1087" s="84"/>
      <c r="F1087" s="86"/>
      <c r="G1087" s="87"/>
      <c r="H1087" s="240"/>
    </row>
    <row r="1088" spans="1:8" ht="15" customHeight="1" x14ac:dyDescent="0.25">
      <c r="A1088" s="91"/>
      <c r="B1088" s="85"/>
      <c r="C1088" s="84"/>
      <c r="D1088" s="84"/>
      <c r="E1088" s="84"/>
      <c r="F1088" s="86"/>
      <c r="G1088" s="87"/>
      <c r="H1088" s="240"/>
    </row>
    <row r="1089" spans="1:8" ht="15" customHeight="1" x14ac:dyDescent="0.25">
      <c r="A1089" s="91"/>
      <c r="B1089" s="85"/>
      <c r="C1089" s="84"/>
      <c r="D1089" s="84"/>
      <c r="E1089" s="84"/>
      <c r="F1089" s="86"/>
      <c r="G1089" s="87"/>
      <c r="H1089" s="240"/>
    </row>
    <row r="1090" spans="1:8" ht="15" customHeight="1" x14ac:dyDescent="0.25">
      <c r="A1090" s="91"/>
      <c r="B1090" s="85"/>
      <c r="C1090" s="84"/>
      <c r="D1090" s="84"/>
      <c r="E1090" s="84"/>
      <c r="F1090" s="86"/>
      <c r="G1090" s="87"/>
      <c r="H1090" s="240"/>
    </row>
    <row r="1091" spans="1:8" ht="15" customHeight="1" x14ac:dyDescent="0.25">
      <c r="A1091" s="91"/>
      <c r="B1091" s="85"/>
      <c r="C1091" s="84"/>
      <c r="D1091" s="84"/>
      <c r="E1091" s="84"/>
      <c r="F1091" s="86"/>
      <c r="G1091" s="87"/>
      <c r="H1091" s="240"/>
    </row>
    <row r="1092" spans="1:8" ht="15" customHeight="1" x14ac:dyDescent="0.25">
      <c r="A1092" s="91"/>
      <c r="B1092" s="85"/>
      <c r="C1092" s="84"/>
      <c r="D1092" s="84"/>
      <c r="E1092" s="84"/>
      <c r="F1092" s="86"/>
      <c r="G1092" s="87"/>
      <c r="H1092" s="240"/>
    </row>
    <row r="1093" spans="1:8" ht="15" customHeight="1" x14ac:dyDescent="0.25">
      <c r="A1093" s="91"/>
      <c r="B1093" s="85"/>
      <c r="C1093" s="84"/>
      <c r="D1093" s="84"/>
      <c r="E1093" s="84"/>
      <c r="F1093" s="86"/>
      <c r="G1093" s="87"/>
      <c r="H1093" s="240"/>
    </row>
    <row r="1094" spans="1:8" ht="15" customHeight="1" x14ac:dyDescent="0.25">
      <c r="A1094" s="91"/>
      <c r="B1094" s="85"/>
      <c r="C1094" s="84"/>
      <c r="D1094" s="84"/>
      <c r="E1094" s="84"/>
      <c r="F1094" s="86"/>
      <c r="G1094" s="87"/>
      <c r="H1094" s="240"/>
    </row>
    <row r="1095" spans="1:8" ht="15" customHeight="1" x14ac:dyDescent="0.25">
      <c r="A1095" s="91"/>
      <c r="B1095" s="85"/>
      <c r="C1095" s="84"/>
      <c r="D1095" s="84"/>
      <c r="E1095" s="84"/>
      <c r="F1095" s="86"/>
      <c r="G1095" s="87"/>
      <c r="H1095" s="240"/>
    </row>
    <row r="1096" spans="1:8" ht="15" customHeight="1" x14ac:dyDescent="0.25">
      <c r="A1096" s="91"/>
      <c r="B1096" s="85"/>
      <c r="C1096" s="84"/>
      <c r="D1096" s="84"/>
      <c r="E1096" s="84"/>
      <c r="F1096" s="86"/>
      <c r="G1096" s="87"/>
      <c r="H1096" s="240"/>
    </row>
    <row r="1097" spans="1:8" ht="15" customHeight="1" x14ac:dyDescent="0.25">
      <c r="A1097" s="91"/>
      <c r="B1097" s="85"/>
      <c r="C1097" s="84"/>
      <c r="D1097" s="84"/>
      <c r="E1097" s="84"/>
      <c r="F1097" s="86"/>
      <c r="G1097" s="87"/>
      <c r="H1097" s="240"/>
    </row>
    <row r="1098" spans="1:8" ht="15" customHeight="1" x14ac:dyDescent="0.25">
      <c r="A1098" s="91"/>
      <c r="B1098" s="85"/>
      <c r="C1098" s="84"/>
      <c r="D1098" s="84"/>
      <c r="E1098" s="84"/>
      <c r="F1098" s="86"/>
      <c r="G1098" s="87"/>
      <c r="H1098" s="240"/>
    </row>
    <row r="1099" spans="1:8" ht="15" customHeight="1" x14ac:dyDescent="0.25">
      <c r="A1099" s="91"/>
      <c r="B1099" s="85"/>
      <c r="C1099" s="84"/>
      <c r="D1099" s="84"/>
      <c r="E1099" s="84"/>
      <c r="F1099" s="86"/>
      <c r="G1099" s="87"/>
      <c r="H1099" s="240"/>
    </row>
    <row r="1100" spans="1:8" ht="15" customHeight="1" x14ac:dyDescent="0.25">
      <c r="A1100" s="91"/>
      <c r="B1100" s="85"/>
      <c r="C1100" s="84"/>
      <c r="D1100" s="84"/>
      <c r="E1100" s="84"/>
      <c r="F1100" s="86"/>
      <c r="G1100" s="87"/>
      <c r="H1100" s="240"/>
    </row>
    <row r="1101" spans="1:8" ht="15" customHeight="1" x14ac:dyDescent="0.25">
      <c r="A1101" s="91"/>
      <c r="B1101" s="85"/>
      <c r="C1101" s="84"/>
      <c r="D1101" s="84"/>
      <c r="E1101" s="84"/>
      <c r="F1101" s="86"/>
      <c r="G1101" s="87"/>
      <c r="H1101" s="240"/>
    </row>
    <row r="1102" spans="1:8" ht="15" customHeight="1" x14ac:dyDescent="0.25">
      <c r="A1102" s="91"/>
      <c r="B1102" s="85"/>
      <c r="C1102" s="84"/>
      <c r="D1102" s="84"/>
      <c r="E1102" s="84"/>
      <c r="F1102" s="86"/>
      <c r="G1102" s="87"/>
      <c r="H1102" s="240"/>
    </row>
    <row r="1103" spans="1:8" ht="15" customHeight="1" x14ac:dyDescent="0.25">
      <c r="A1103" s="91"/>
      <c r="B1103" s="85"/>
      <c r="C1103" s="84"/>
      <c r="D1103" s="84"/>
      <c r="E1103" s="84"/>
      <c r="F1103" s="86"/>
      <c r="G1103" s="87"/>
    </row>
    <row r="1104" spans="1:8" ht="15" customHeight="1" x14ac:dyDescent="0.25">
      <c r="A1104" s="91"/>
      <c r="B1104" s="85"/>
      <c r="C1104" s="84"/>
      <c r="D1104" s="84"/>
      <c r="E1104" s="84"/>
      <c r="F1104" s="86"/>
      <c r="G1104" s="87"/>
    </row>
    <row r="1105" spans="1:7" ht="15" customHeight="1" x14ac:dyDescent="0.25">
      <c r="A1105" s="91"/>
      <c r="B1105" s="85"/>
      <c r="C1105" s="84"/>
      <c r="D1105" s="84"/>
      <c r="E1105" s="84"/>
      <c r="F1105" s="86"/>
      <c r="G1105" s="87"/>
    </row>
    <row r="1106" spans="1:7" ht="15" customHeight="1" x14ac:dyDescent="0.25">
      <c r="A1106" s="91"/>
      <c r="B1106" s="85"/>
      <c r="C1106" s="84"/>
      <c r="D1106" s="84"/>
      <c r="E1106" s="84"/>
      <c r="F1106" s="86"/>
      <c r="G1106" s="87"/>
    </row>
    <row r="1107" spans="1:7" ht="15" customHeight="1" x14ac:dyDescent="0.25">
      <c r="A1107" s="91"/>
      <c r="B1107" s="85"/>
      <c r="C1107" s="84"/>
      <c r="D1107" s="84"/>
      <c r="E1107" s="84"/>
      <c r="F1107" s="86"/>
      <c r="G1107" s="87"/>
    </row>
    <row r="1108" spans="1:7" ht="15" customHeight="1" x14ac:dyDescent="0.25">
      <c r="A1108" s="91"/>
      <c r="B1108" s="85"/>
      <c r="C1108" s="84"/>
      <c r="D1108" s="84"/>
      <c r="E1108" s="84"/>
      <c r="F1108" s="86"/>
      <c r="G1108" s="87"/>
    </row>
    <row r="1109" spans="1:7" ht="15" customHeight="1" x14ac:dyDescent="0.25">
      <c r="A1109" s="91"/>
      <c r="B1109" s="85"/>
      <c r="C1109" s="84"/>
      <c r="D1109" s="84"/>
      <c r="E1109" s="84"/>
      <c r="F1109" s="86"/>
      <c r="G1109" s="87"/>
    </row>
    <row r="1110" spans="1:7" ht="15" customHeight="1" x14ac:dyDescent="0.25">
      <c r="A1110" s="91"/>
      <c r="B1110" s="85"/>
      <c r="C1110" s="84"/>
      <c r="D1110" s="84"/>
      <c r="E1110" s="84"/>
      <c r="F1110" s="86"/>
      <c r="G1110" s="87"/>
    </row>
  </sheetData>
  <mergeCells count="20">
    <mergeCell ref="A4:I4"/>
    <mergeCell ref="A80:F80"/>
    <mergeCell ref="A61:F61"/>
    <mergeCell ref="A40:F40"/>
    <mergeCell ref="A24:F24"/>
    <mergeCell ref="A16:F16"/>
    <mergeCell ref="A46:F46"/>
    <mergeCell ref="A1:C1"/>
    <mergeCell ref="F1:H1"/>
    <mergeCell ref="A2:C2"/>
    <mergeCell ref="F2:H2"/>
    <mergeCell ref="A3:C3"/>
    <mergeCell ref="B124:D124"/>
    <mergeCell ref="A6:F6"/>
    <mergeCell ref="A100:F100"/>
    <mergeCell ref="B118:F118"/>
    <mergeCell ref="B128:D128"/>
    <mergeCell ref="A109:F109"/>
    <mergeCell ref="A121:E121"/>
    <mergeCell ref="A122:E122"/>
  </mergeCells>
  <pageMargins left="0.7" right="0.7" top="0.75" bottom="0.75" header="0" footer="0"/>
  <pageSetup orientation="landscape" r:id="rId1"/>
  <headerFooter>
    <oddFooter>&amp;R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G3:J15"/>
  <sheetViews>
    <sheetView workbookViewId="0">
      <selection activeCell="J16" sqref="J16"/>
    </sheetView>
  </sheetViews>
  <sheetFormatPr defaultRowHeight="15.75" x14ac:dyDescent="0.25"/>
  <cols>
    <col min="7" max="7" width="15.25" customWidth="1"/>
  </cols>
  <sheetData>
    <row r="3" spans="7:10" ht="16.5" thickBot="1" x14ac:dyDescent="0.3"/>
    <row r="4" spans="7:10" ht="17.25" thickBot="1" x14ac:dyDescent="0.3">
      <c r="G4" s="266">
        <v>58000000</v>
      </c>
      <c r="J4" s="268">
        <v>9</v>
      </c>
    </row>
    <row r="5" spans="7:10" ht="17.25" thickBot="1" x14ac:dyDescent="0.3">
      <c r="G5" s="267">
        <v>60000000</v>
      </c>
      <c r="J5" s="269">
        <v>7</v>
      </c>
    </row>
    <row r="6" spans="7:10" ht="17.25" thickBot="1" x14ac:dyDescent="0.3">
      <c r="G6" s="267">
        <v>109000000</v>
      </c>
      <c r="J6" s="269">
        <v>15</v>
      </c>
    </row>
    <row r="7" spans="7:10" ht="17.25" thickBot="1" x14ac:dyDescent="0.3">
      <c r="G7" s="267">
        <v>35000000</v>
      </c>
      <c r="J7" s="269">
        <v>5</v>
      </c>
    </row>
    <row r="8" spans="7:10" ht="17.25" thickBot="1" x14ac:dyDescent="0.3">
      <c r="G8" s="267">
        <v>124000000</v>
      </c>
      <c r="J8" s="269">
        <v>14</v>
      </c>
    </row>
    <row r="9" spans="7:10" ht="17.25" thickBot="1" x14ac:dyDescent="0.3">
      <c r="G9" s="267">
        <v>101000000</v>
      </c>
      <c r="J9" s="269">
        <v>18</v>
      </c>
    </row>
    <row r="10" spans="7:10" ht="17.25" thickBot="1" x14ac:dyDescent="0.3">
      <c r="G10" s="267">
        <v>110000000</v>
      </c>
      <c r="J10" s="269">
        <v>19</v>
      </c>
    </row>
    <row r="11" spans="7:10" ht="17.25" thickBot="1" x14ac:dyDescent="0.3">
      <c r="G11" s="267">
        <v>49000000</v>
      </c>
      <c r="J11" s="269">
        <v>8</v>
      </c>
    </row>
    <row r="12" spans="7:10" ht="17.25" thickBot="1" x14ac:dyDescent="0.3">
      <c r="G12" s="267">
        <v>68000000</v>
      </c>
      <c r="J12" s="269">
        <v>8</v>
      </c>
    </row>
    <row r="13" spans="7:10" ht="17.25" thickBot="1" x14ac:dyDescent="0.3">
      <c r="G13" s="267">
        <v>8000000</v>
      </c>
      <c r="J13" s="269">
        <v>1</v>
      </c>
    </row>
    <row r="15" spans="7:10" x14ac:dyDescent="0.25">
      <c r="G15" s="265">
        <f>SUM(G4:G14)</f>
        <v>722000000</v>
      </c>
      <c r="J15">
        <f>SUM(J4:J14)</f>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992"/>
  <sheetViews>
    <sheetView zoomScale="69" zoomScaleNormal="69" workbookViewId="0">
      <selection activeCell="J8" sqref="J8"/>
    </sheetView>
  </sheetViews>
  <sheetFormatPr defaultColWidth="11.25" defaultRowHeight="15" customHeight="1" x14ac:dyDescent="0.25"/>
  <cols>
    <col min="1" max="1" width="7.25" style="39" customWidth="1"/>
    <col min="2" max="2" width="13.75" style="7" customWidth="1"/>
    <col min="3" max="3" width="35.125" style="7" customWidth="1"/>
    <col min="4" max="4" width="29.5" style="7" customWidth="1"/>
    <col min="5" max="5" width="20.25" style="7" customWidth="1"/>
    <col min="6" max="6" width="68" style="7" customWidth="1"/>
    <col min="7" max="7" width="32" style="7" customWidth="1"/>
    <col min="8" max="8" width="17" style="310" customWidth="1"/>
    <col min="9" max="9" width="25.375" style="294" customWidth="1"/>
    <col min="10" max="17" width="8" style="7" customWidth="1"/>
    <col min="18" max="16384" width="11.25" style="7"/>
  </cols>
  <sheetData>
    <row r="1" spans="1:17" ht="17.25" customHeight="1" x14ac:dyDescent="0.25">
      <c r="A1" s="562" t="s">
        <v>0</v>
      </c>
      <c r="B1" s="563"/>
      <c r="C1" s="563"/>
      <c r="D1" s="563"/>
      <c r="E1" s="46"/>
      <c r="F1" s="47"/>
      <c r="G1" s="553" t="s">
        <v>1</v>
      </c>
      <c r="H1" s="553"/>
      <c r="I1" s="10"/>
      <c r="J1" s="6"/>
      <c r="K1" s="6"/>
      <c r="L1" s="6"/>
      <c r="M1" s="6"/>
      <c r="N1" s="6"/>
      <c r="O1" s="6"/>
      <c r="P1" s="6"/>
      <c r="Q1" s="6"/>
    </row>
    <row r="2" spans="1:17" ht="17.25" customHeight="1" x14ac:dyDescent="0.25">
      <c r="A2" s="562" t="s">
        <v>2</v>
      </c>
      <c r="B2" s="563"/>
      <c r="C2" s="563"/>
      <c r="D2" s="563"/>
      <c r="E2" s="46"/>
      <c r="F2" s="47"/>
      <c r="G2" s="553" t="s">
        <v>3</v>
      </c>
      <c r="H2" s="553"/>
      <c r="I2" s="10"/>
      <c r="J2" s="6"/>
      <c r="K2" s="6"/>
      <c r="L2" s="6"/>
      <c r="M2" s="6"/>
      <c r="N2" s="6"/>
      <c r="O2" s="6"/>
      <c r="P2" s="6"/>
      <c r="Q2" s="6"/>
    </row>
    <row r="3" spans="1:17" ht="15" customHeight="1" x14ac:dyDescent="0.25">
      <c r="A3" s="515"/>
      <c r="B3" s="515"/>
      <c r="C3" s="515"/>
      <c r="D3" s="515"/>
      <c r="E3" s="46"/>
      <c r="F3" s="47"/>
      <c r="G3" s="46"/>
      <c r="H3" s="303"/>
      <c r="I3" s="10"/>
      <c r="J3" s="6"/>
      <c r="K3" s="6"/>
      <c r="L3" s="6"/>
      <c r="M3" s="6"/>
      <c r="N3" s="6"/>
      <c r="O3" s="6"/>
      <c r="P3" s="6"/>
      <c r="Q3" s="6"/>
    </row>
    <row r="4" spans="1:17" ht="54" customHeight="1" x14ac:dyDescent="0.25">
      <c r="A4" s="545" t="s">
        <v>930</v>
      </c>
      <c r="B4" s="546"/>
      <c r="C4" s="546"/>
      <c r="D4" s="546"/>
      <c r="E4" s="546"/>
      <c r="F4" s="546"/>
      <c r="G4" s="546"/>
      <c r="H4" s="303"/>
      <c r="I4" s="10"/>
      <c r="J4" s="10"/>
      <c r="K4" s="10"/>
      <c r="L4" s="10"/>
      <c r="M4" s="10"/>
      <c r="N4" s="10"/>
      <c r="O4" s="10"/>
      <c r="P4" s="10"/>
      <c r="Q4" s="10"/>
    </row>
    <row r="5" spans="1:17" s="348" customFormat="1" ht="55.9" customHeight="1" x14ac:dyDescent="0.25">
      <c r="A5" s="11" t="s">
        <v>4</v>
      </c>
      <c r="B5" s="11" t="s">
        <v>74</v>
      </c>
      <c r="C5" s="11" t="s">
        <v>5</v>
      </c>
      <c r="D5" s="11" t="s">
        <v>75</v>
      </c>
      <c r="E5" s="11" t="s">
        <v>76</v>
      </c>
      <c r="F5" s="13" t="s">
        <v>8</v>
      </c>
      <c r="G5" s="11" t="s">
        <v>77</v>
      </c>
      <c r="H5" s="308" t="s">
        <v>1397</v>
      </c>
      <c r="I5" s="365" t="s">
        <v>1398</v>
      </c>
      <c r="J5" s="47"/>
      <c r="K5" s="47"/>
      <c r="L5" s="47"/>
      <c r="M5" s="47"/>
      <c r="N5" s="47"/>
      <c r="O5" s="47"/>
      <c r="P5" s="47"/>
      <c r="Q5" s="47"/>
    </row>
    <row r="6" spans="1:17" s="348" customFormat="1" ht="25.15" customHeight="1" x14ac:dyDescent="0.25">
      <c r="A6" s="554" t="s">
        <v>924</v>
      </c>
      <c r="B6" s="555"/>
      <c r="C6" s="555"/>
      <c r="D6" s="555"/>
      <c r="E6" s="555"/>
      <c r="F6" s="555"/>
      <c r="G6" s="556"/>
      <c r="H6" s="389">
        <f>SUM(H7:H10)</f>
        <v>131000000</v>
      </c>
      <c r="I6" s="122"/>
      <c r="J6" s="353"/>
      <c r="K6" s="353"/>
      <c r="L6" s="353"/>
      <c r="M6" s="353"/>
      <c r="N6" s="353"/>
      <c r="O6" s="353"/>
      <c r="P6" s="353"/>
      <c r="Q6" s="353"/>
    </row>
    <row r="7" spans="1:17" s="348" customFormat="1" ht="47.25" x14ac:dyDescent="0.25">
      <c r="A7" s="49">
        <v>1</v>
      </c>
      <c r="B7" s="349" t="s">
        <v>1636</v>
      </c>
      <c r="C7" s="174" t="s">
        <v>510</v>
      </c>
      <c r="D7" s="174" t="s">
        <v>511</v>
      </c>
      <c r="E7" s="19" t="s">
        <v>512</v>
      </c>
      <c r="F7" s="18" t="s">
        <v>513</v>
      </c>
      <c r="G7" s="18" t="s">
        <v>654</v>
      </c>
      <c r="H7" s="309">
        <v>30000000</v>
      </c>
      <c r="I7" s="122" t="s">
        <v>1399</v>
      </c>
      <c r="J7" s="353"/>
      <c r="K7" s="353"/>
      <c r="L7" s="353"/>
      <c r="M7" s="353"/>
      <c r="N7" s="353"/>
      <c r="O7" s="353"/>
      <c r="P7" s="353"/>
      <c r="Q7" s="353"/>
    </row>
    <row r="8" spans="1:17" s="348" customFormat="1" ht="78.75" x14ac:dyDescent="0.25">
      <c r="A8" s="49">
        <v>2</v>
      </c>
      <c r="B8" s="349" t="s">
        <v>1638</v>
      </c>
      <c r="C8" s="174" t="s">
        <v>514</v>
      </c>
      <c r="D8" s="174" t="s">
        <v>515</v>
      </c>
      <c r="E8" s="19" t="s">
        <v>934</v>
      </c>
      <c r="F8" s="19" t="s">
        <v>516</v>
      </c>
      <c r="G8" s="18" t="s">
        <v>1400</v>
      </c>
      <c r="H8" s="309">
        <v>30000000</v>
      </c>
      <c r="I8" s="122" t="s">
        <v>1401</v>
      </c>
      <c r="J8" s="353"/>
      <c r="K8" s="353"/>
      <c r="L8" s="353"/>
      <c r="M8" s="353"/>
      <c r="N8" s="353"/>
      <c r="O8" s="353"/>
      <c r="P8" s="353"/>
      <c r="Q8" s="353"/>
    </row>
    <row r="9" spans="1:17" s="348" customFormat="1" ht="78.75" x14ac:dyDescent="0.25">
      <c r="A9" s="49">
        <v>3</v>
      </c>
      <c r="B9" s="349" t="s">
        <v>1639</v>
      </c>
      <c r="C9" s="174" t="s">
        <v>517</v>
      </c>
      <c r="D9" s="174" t="s">
        <v>518</v>
      </c>
      <c r="E9" s="18" t="s">
        <v>519</v>
      </c>
      <c r="F9" s="18" t="s">
        <v>520</v>
      </c>
      <c r="G9" s="18" t="s">
        <v>1547</v>
      </c>
      <c r="H9" s="309">
        <v>41000000</v>
      </c>
      <c r="I9" s="122" t="s">
        <v>1536</v>
      </c>
      <c r="J9" s="353"/>
      <c r="K9" s="353"/>
      <c r="L9" s="353"/>
      <c r="M9" s="353"/>
      <c r="N9" s="353"/>
      <c r="O9" s="353"/>
      <c r="P9" s="353"/>
      <c r="Q9" s="353"/>
    </row>
    <row r="10" spans="1:17" s="348" customFormat="1" ht="63" x14ac:dyDescent="0.25">
      <c r="A10" s="49">
        <v>4</v>
      </c>
      <c r="B10" s="349" t="s">
        <v>1637</v>
      </c>
      <c r="C10" s="174" t="s">
        <v>521</v>
      </c>
      <c r="D10" s="174" t="s">
        <v>522</v>
      </c>
      <c r="E10" s="19" t="s">
        <v>932</v>
      </c>
      <c r="F10" s="19" t="s">
        <v>523</v>
      </c>
      <c r="G10" s="18" t="s">
        <v>524</v>
      </c>
      <c r="H10" s="309">
        <v>30000000</v>
      </c>
      <c r="I10" s="122" t="s">
        <v>1536</v>
      </c>
      <c r="J10" s="353"/>
      <c r="K10" s="353"/>
      <c r="L10" s="353"/>
      <c r="M10" s="353"/>
      <c r="N10" s="353"/>
      <c r="O10" s="353"/>
      <c r="P10" s="353"/>
      <c r="Q10" s="353"/>
    </row>
    <row r="11" spans="1:17" s="348" customFormat="1" ht="15.75" x14ac:dyDescent="0.25">
      <c r="A11" s="559" t="s">
        <v>1635</v>
      </c>
      <c r="B11" s="560"/>
      <c r="C11" s="560"/>
      <c r="D11" s="560"/>
      <c r="E11" s="560"/>
      <c r="F11" s="560"/>
      <c r="G11" s="561"/>
      <c r="H11" s="389">
        <f>SUM(H12:H12)</f>
        <v>42000000</v>
      </c>
      <c r="I11" s="122"/>
      <c r="J11" s="353"/>
      <c r="K11" s="353"/>
      <c r="L11" s="353"/>
      <c r="M11" s="353"/>
      <c r="N11" s="353"/>
      <c r="O11" s="353"/>
      <c r="P11" s="353"/>
      <c r="Q11" s="353"/>
    </row>
    <row r="12" spans="1:17" s="348" customFormat="1" ht="173.25" x14ac:dyDescent="0.25">
      <c r="A12" s="50">
        <v>5</v>
      </c>
      <c r="B12" s="349" t="s">
        <v>1640</v>
      </c>
      <c r="C12" s="41" t="s">
        <v>286</v>
      </c>
      <c r="D12" s="41" t="s">
        <v>287</v>
      </c>
      <c r="E12" s="57" t="s">
        <v>933</v>
      </c>
      <c r="F12" s="41" t="s">
        <v>288</v>
      </c>
      <c r="G12" s="21" t="s">
        <v>289</v>
      </c>
      <c r="H12" s="309">
        <v>42000000</v>
      </c>
      <c r="I12" s="155" t="s">
        <v>1607</v>
      </c>
      <c r="J12" s="353"/>
      <c r="K12" s="353"/>
      <c r="L12" s="353"/>
      <c r="M12" s="353"/>
      <c r="N12" s="353"/>
      <c r="O12" s="353"/>
      <c r="P12" s="353"/>
      <c r="Q12" s="353"/>
    </row>
    <row r="13" spans="1:17" s="348" customFormat="1" ht="27" customHeight="1" x14ac:dyDescent="0.25">
      <c r="A13" s="558" t="s">
        <v>925</v>
      </c>
      <c r="B13" s="558"/>
      <c r="C13" s="558"/>
      <c r="D13" s="558"/>
      <c r="E13" s="558"/>
      <c r="F13" s="558"/>
      <c r="G13" s="558"/>
      <c r="H13" s="389">
        <f>SUM(H14)</f>
        <v>13000000</v>
      </c>
      <c r="I13" s="122"/>
      <c r="J13" s="353"/>
      <c r="K13" s="353"/>
      <c r="L13" s="353"/>
      <c r="M13" s="353"/>
      <c r="N13" s="353"/>
      <c r="O13" s="353"/>
      <c r="P13" s="353"/>
      <c r="Q13" s="353"/>
    </row>
    <row r="14" spans="1:17" s="348" customFormat="1" ht="409.15" customHeight="1" x14ac:dyDescent="0.25">
      <c r="A14" s="23">
        <v>6</v>
      </c>
      <c r="B14" s="349" t="s">
        <v>1641</v>
      </c>
      <c r="C14" s="24" t="s">
        <v>149</v>
      </c>
      <c r="D14" s="24" t="s">
        <v>150</v>
      </c>
      <c r="E14" s="24" t="s">
        <v>151</v>
      </c>
      <c r="F14" s="56" t="s">
        <v>931</v>
      </c>
      <c r="G14" s="122" t="s">
        <v>1585</v>
      </c>
      <c r="H14" s="309">
        <v>13000000</v>
      </c>
      <c r="I14" s="122" t="s">
        <v>1586</v>
      </c>
      <c r="J14" s="353"/>
      <c r="K14" s="353"/>
      <c r="L14" s="353"/>
      <c r="M14" s="353"/>
      <c r="N14" s="353"/>
      <c r="O14" s="353"/>
      <c r="P14" s="353"/>
      <c r="Q14" s="353"/>
    </row>
    <row r="15" spans="1:17" s="348" customFormat="1" ht="15.75" x14ac:dyDescent="0.25">
      <c r="A15" s="550" t="s">
        <v>72</v>
      </c>
      <c r="B15" s="551"/>
      <c r="C15" s="551"/>
      <c r="D15" s="551"/>
      <c r="E15" s="551"/>
      <c r="F15" s="552"/>
      <c r="G15" s="51"/>
      <c r="H15" s="309"/>
      <c r="I15" s="122"/>
      <c r="J15" s="353"/>
      <c r="K15" s="353"/>
      <c r="L15" s="353"/>
      <c r="M15" s="353"/>
      <c r="N15" s="353"/>
      <c r="O15" s="353"/>
      <c r="P15" s="353"/>
      <c r="Q15" s="353"/>
    </row>
    <row r="16" spans="1:17" ht="43.15" customHeight="1" x14ac:dyDescent="0.25">
      <c r="A16" s="53"/>
      <c r="B16" s="53"/>
      <c r="C16" s="53"/>
      <c r="D16" s="53"/>
      <c r="E16" s="53"/>
      <c r="F16" s="53"/>
      <c r="G16" s="347" t="s">
        <v>926</v>
      </c>
      <c r="H16" s="303"/>
      <c r="I16" s="10"/>
      <c r="J16" s="6"/>
      <c r="K16" s="6"/>
      <c r="L16" s="6"/>
      <c r="M16" s="6"/>
      <c r="N16" s="6"/>
      <c r="O16" s="6"/>
      <c r="P16" s="6"/>
      <c r="Q16" s="6"/>
    </row>
    <row r="17" spans="1:17" ht="25.5" customHeight="1" x14ac:dyDescent="0.25">
      <c r="A17" s="47"/>
      <c r="B17" s="47"/>
      <c r="C17" s="10"/>
      <c r="D17" s="46"/>
      <c r="E17" s="46"/>
      <c r="F17" s="47"/>
      <c r="G17" s="533" t="s">
        <v>928</v>
      </c>
      <c r="H17" s="533"/>
      <c r="I17" s="10"/>
      <c r="J17" s="6"/>
      <c r="K17" s="6"/>
      <c r="L17" s="6"/>
      <c r="M17" s="6"/>
      <c r="N17" s="6"/>
      <c r="O17" s="6"/>
      <c r="P17" s="6"/>
      <c r="Q17" s="6"/>
    </row>
    <row r="18" spans="1:17" ht="18.75" x14ac:dyDescent="0.25">
      <c r="A18" s="47"/>
      <c r="B18" s="520" t="s">
        <v>73</v>
      </c>
      <c r="C18" s="520"/>
      <c r="D18" s="520"/>
      <c r="E18" s="54"/>
      <c r="F18" s="55"/>
      <c r="G18" s="557" t="s">
        <v>929</v>
      </c>
      <c r="H18" s="557"/>
      <c r="I18" s="10"/>
      <c r="J18" s="6"/>
      <c r="K18" s="6"/>
      <c r="L18" s="6"/>
      <c r="M18" s="6"/>
      <c r="N18" s="6"/>
      <c r="O18" s="6"/>
      <c r="P18" s="6"/>
      <c r="Q18" s="6"/>
    </row>
    <row r="19" spans="1:17" ht="18.75" x14ac:dyDescent="0.3">
      <c r="A19" s="15"/>
      <c r="B19" s="31"/>
      <c r="C19" s="34"/>
      <c r="D19" s="32"/>
      <c r="E19" s="32"/>
      <c r="F19" s="33"/>
      <c r="G19" s="32"/>
      <c r="H19" s="303"/>
      <c r="I19" s="10"/>
      <c r="J19" s="6"/>
      <c r="K19" s="6"/>
      <c r="L19" s="6"/>
      <c r="M19" s="6"/>
      <c r="N19" s="6"/>
      <c r="O19" s="6"/>
      <c r="P19" s="6"/>
      <c r="Q19" s="6"/>
    </row>
    <row r="20" spans="1:17" ht="18.75" x14ac:dyDescent="0.3">
      <c r="A20" s="15"/>
      <c r="B20" s="31"/>
      <c r="C20" s="36"/>
      <c r="D20" s="32"/>
      <c r="E20" s="32"/>
      <c r="F20" s="33"/>
      <c r="G20" s="342"/>
      <c r="H20" s="303"/>
      <c r="I20" s="10"/>
      <c r="J20" s="6"/>
      <c r="K20" s="6"/>
      <c r="L20" s="6"/>
      <c r="M20" s="6"/>
      <c r="N20" s="6"/>
      <c r="O20" s="6"/>
      <c r="P20" s="6"/>
      <c r="Q20" s="6"/>
    </row>
    <row r="21" spans="1:17" ht="16.5" x14ac:dyDescent="0.25">
      <c r="A21" s="15"/>
      <c r="B21" s="31"/>
      <c r="C21" s="34"/>
      <c r="D21" s="4"/>
      <c r="E21" s="4"/>
      <c r="F21" s="5"/>
      <c r="G21" s="343"/>
      <c r="H21" s="303"/>
      <c r="I21" s="10"/>
      <c r="J21" s="6"/>
      <c r="K21" s="6"/>
      <c r="L21" s="6"/>
      <c r="M21" s="6"/>
      <c r="N21" s="6"/>
      <c r="O21" s="6"/>
      <c r="P21" s="6"/>
      <c r="Q21" s="6"/>
    </row>
    <row r="22" spans="1:17" ht="19.5" x14ac:dyDescent="0.3">
      <c r="A22" s="15"/>
      <c r="B22" s="506" t="s">
        <v>927</v>
      </c>
      <c r="C22" s="506"/>
      <c r="D22" s="506"/>
      <c r="E22" s="37"/>
      <c r="F22" s="38"/>
      <c r="G22" s="340"/>
      <c r="H22" s="303"/>
      <c r="I22" s="10"/>
      <c r="J22" s="6"/>
      <c r="K22" s="6"/>
      <c r="L22" s="6"/>
      <c r="M22" s="6"/>
      <c r="N22" s="6"/>
      <c r="O22" s="6"/>
      <c r="P22" s="6"/>
      <c r="Q22" s="6"/>
    </row>
    <row r="23" spans="1:17" ht="16.5" x14ac:dyDescent="0.25">
      <c r="A23" s="15"/>
      <c r="B23" s="31"/>
      <c r="C23" s="34"/>
      <c r="D23" s="4"/>
      <c r="E23" s="4"/>
      <c r="F23" s="5"/>
      <c r="G23" s="4"/>
      <c r="H23" s="303"/>
      <c r="I23" s="10"/>
      <c r="J23" s="6"/>
      <c r="K23" s="6"/>
      <c r="L23" s="6"/>
      <c r="M23" s="6"/>
      <c r="N23" s="6"/>
      <c r="O23" s="6"/>
      <c r="P23" s="6"/>
      <c r="Q23" s="6"/>
    </row>
    <row r="24" spans="1:17" ht="15.75" x14ac:dyDescent="0.25">
      <c r="A24" s="15"/>
      <c r="B24" s="31"/>
      <c r="C24" s="6"/>
      <c r="D24" s="4"/>
      <c r="E24" s="4"/>
      <c r="F24" s="40"/>
      <c r="G24" s="4"/>
      <c r="H24" s="303"/>
      <c r="I24" s="10"/>
      <c r="J24" s="6"/>
      <c r="K24" s="6"/>
      <c r="L24" s="6"/>
      <c r="M24" s="6"/>
      <c r="N24" s="6"/>
      <c r="O24" s="6"/>
      <c r="P24" s="6"/>
      <c r="Q24" s="6"/>
    </row>
    <row r="25" spans="1:17" ht="15.75" x14ac:dyDescent="0.25">
      <c r="A25" s="15"/>
      <c r="B25" s="31"/>
      <c r="C25" s="6"/>
      <c r="D25" s="4"/>
      <c r="E25" s="4"/>
      <c r="F25" s="5"/>
      <c r="G25" s="4"/>
      <c r="H25" s="303"/>
      <c r="I25" s="10"/>
      <c r="J25" s="6"/>
      <c r="K25" s="6"/>
      <c r="L25" s="6"/>
      <c r="M25" s="6"/>
      <c r="N25" s="6"/>
      <c r="O25" s="6"/>
      <c r="P25" s="6"/>
      <c r="Q25" s="6"/>
    </row>
    <row r="26" spans="1:17" ht="15.75" x14ac:dyDescent="0.25">
      <c r="A26" s="15"/>
      <c r="B26" s="31"/>
      <c r="C26" s="6"/>
      <c r="D26" s="4"/>
      <c r="E26" s="4"/>
      <c r="F26" s="5"/>
      <c r="G26" s="4"/>
      <c r="H26" s="303"/>
      <c r="I26" s="10"/>
      <c r="J26" s="6"/>
      <c r="K26" s="6"/>
      <c r="L26" s="6"/>
      <c r="M26" s="6"/>
      <c r="N26" s="6"/>
      <c r="O26" s="6"/>
      <c r="P26" s="6"/>
      <c r="Q26" s="6"/>
    </row>
    <row r="27" spans="1:17" ht="15.75" x14ac:dyDescent="0.25">
      <c r="A27" s="15"/>
      <c r="B27" s="31"/>
      <c r="C27" s="6"/>
      <c r="D27" s="4"/>
      <c r="E27" s="4"/>
      <c r="F27" s="5"/>
      <c r="G27" s="4"/>
      <c r="H27" s="303"/>
      <c r="I27" s="10"/>
      <c r="J27" s="6"/>
      <c r="K27" s="6"/>
      <c r="L27" s="6"/>
      <c r="M27" s="6"/>
      <c r="N27" s="6"/>
      <c r="O27" s="6"/>
      <c r="P27" s="6"/>
      <c r="Q27" s="6"/>
    </row>
    <row r="28" spans="1:17" ht="15.75" x14ac:dyDescent="0.25">
      <c r="A28" s="15"/>
      <c r="B28" s="31"/>
      <c r="C28" s="6"/>
      <c r="D28" s="4"/>
      <c r="E28" s="4"/>
      <c r="F28" s="5"/>
      <c r="G28" s="4"/>
      <c r="H28" s="303"/>
      <c r="I28" s="10"/>
      <c r="J28" s="6"/>
      <c r="K28" s="6"/>
      <c r="L28" s="6"/>
      <c r="M28" s="6"/>
      <c r="N28" s="6"/>
      <c r="O28" s="6"/>
      <c r="P28" s="6"/>
      <c r="Q28" s="6"/>
    </row>
    <row r="29" spans="1:17" ht="15.75" x14ac:dyDescent="0.25">
      <c r="A29" s="15"/>
      <c r="B29" s="31"/>
      <c r="C29" s="6"/>
      <c r="D29" s="4"/>
      <c r="E29" s="4"/>
      <c r="F29" s="5"/>
      <c r="G29" s="4"/>
      <c r="H29" s="303"/>
      <c r="I29" s="10"/>
      <c r="J29" s="6"/>
      <c r="K29" s="6"/>
      <c r="L29" s="6"/>
      <c r="M29" s="6"/>
      <c r="N29" s="6"/>
      <c r="O29" s="6"/>
      <c r="P29" s="6"/>
      <c r="Q29" s="6"/>
    </row>
    <row r="30" spans="1:17" ht="15.75" x14ac:dyDescent="0.25">
      <c r="A30" s="15"/>
      <c r="B30" s="31"/>
      <c r="C30" s="6"/>
      <c r="D30" s="4"/>
      <c r="E30" s="4"/>
      <c r="F30" s="5"/>
      <c r="G30" s="4"/>
      <c r="H30" s="303"/>
      <c r="I30" s="10"/>
      <c r="J30" s="6"/>
      <c r="K30" s="6"/>
      <c r="L30" s="6"/>
      <c r="M30" s="6"/>
      <c r="N30" s="6"/>
      <c r="O30" s="6"/>
      <c r="P30" s="6"/>
      <c r="Q30" s="6"/>
    </row>
    <row r="31" spans="1:17" ht="15.75" x14ac:dyDescent="0.25">
      <c r="A31" s="15"/>
      <c r="B31" s="31"/>
      <c r="C31" s="6"/>
      <c r="D31" s="4"/>
      <c r="E31" s="4"/>
      <c r="F31" s="5"/>
      <c r="G31" s="4"/>
      <c r="H31" s="303"/>
      <c r="I31" s="10"/>
      <c r="J31" s="6"/>
      <c r="K31" s="6"/>
      <c r="L31" s="6"/>
      <c r="M31" s="6"/>
      <c r="N31" s="6"/>
      <c r="O31" s="6"/>
      <c r="P31" s="6"/>
      <c r="Q31" s="6"/>
    </row>
    <row r="32" spans="1:17" ht="15.75" x14ac:dyDescent="0.25">
      <c r="A32" s="15"/>
      <c r="B32" s="31"/>
      <c r="C32" s="6"/>
      <c r="D32" s="4"/>
      <c r="E32" s="4"/>
      <c r="F32" s="5"/>
      <c r="G32" s="4"/>
      <c r="H32" s="303"/>
      <c r="I32" s="10"/>
      <c r="J32" s="6"/>
      <c r="K32" s="6"/>
      <c r="L32" s="6"/>
      <c r="M32" s="6"/>
      <c r="N32" s="6"/>
      <c r="O32" s="6"/>
      <c r="P32" s="6"/>
      <c r="Q32" s="6"/>
    </row>
    <row r="33" spans="1:17" ht="15.75" x14ac:dyDescent="0.25">
      <c r="A33" s="15"/>
      <c r="B33" s="31"/>
      <c r="C33" s="6"/>
      <c r="D33" s="4"/>
      <c r="E33" s="4"/>
      <c r="F33" s="5"/>
      <c r="G33" s="4"/>
      <c r="H33" s="303"/>
      <c r="I33" s="10"/>
      <c r="J33" s="6"/>
      <c r="K33" s="6"/>
      <c r="L33" s="6"/>
      <c r="M33" s="6"/>
      <c r="N33" s="6"/>
      <c r="O33" s="6"/>
      <c r="P33" s="6"/>
      <c r="Q33" s="6"/>
    </row>
    <row r="34" spans="1:17" ht="15.75" x14ac:dyDescent="0.25">
      <c r="A34" s="15"/>
      <c r="B34" s="31"/>
      <c r="C34" s="6"/>
      <c r="D34" s="4"/>
      <c r="E34" s="4"/>
      <c r="F34" s="5"/>
      <c r="G34" s="4"/>
      <c r="H34" s="303"/>
      <c r="I34" s="10"/>
      <c r="J34" s="6"/>
      <c r="K34" s="6"/>
      <c r="L34" s="6"/>
      <c r="M34" s="6"/>
      <c r="N34" s="6"/>
      <c r="O34" s="6"/>
      <c r="P34" s="6"/>
      <c r="Q34" s="6"/>
    </row>
    <row r="35" spans="1:17" ht="15.75" x14ac:dyDescent="0.25">
      <c r="A35" s="15"/>
      <c r="B35" s="31"/>
      <c r="C35" s="6"/>
      <c r="D35" s="4"/>
      <c r="E35" s="4"/>
      <c r="F35" s="5"/>
      <c r="G35" s="4"/>
      <c r="H35" s="303"/>
      <c r="I35" s="10"/>
      <c r="J35" s="6"/>
      <c r="K35" s="6"/>
      <c r="L35" s="6"/>
      <c r="M35" s="6"/>
      <c r="N35" s="6"/>
      <c r="O35" s="6"/>
      <c r="P35" s="6"/>
      <c r="Q35" s="6"/>
    </row>
    <row r="36" spans="1:17" ht="15.75" x14ac:dyDescent="0.25">
      <c r="A36" s="15"/>
      <c r="B36" s="31"/>
      <c r="C36" s="6"/>
      <c r="D36" s="4"/>
      <c r="E36" s="4"/>
      <c r="F36" s="5"/>
      <c r="G36" s="4"/>
      <c r="H36" s="303"/>
      <c r="I36" s="10"/>
      <c r="J36" s="6"/>
      <c r="K36" s="6"/>
      <c r="L36" s="6"/>
      <c r="M36" s="6"/>
      <c r="N36" s="6"/>
      <c r="O36" s="6"/>
      <c r="P36" s="6"/>
      <c r="Q36" s="6"/>
    </row>
    <row r="37" spans="1:17" ht="15.75" x14ac:dyDescent="0.25">
      <c r="A37" s="15"/>
      <c r="B37" s="31"/>
      <c r="C37" s="6"/>
      <c r="D37" s="4"/>
      <c r="E37" s="4"/>
      <c r="F37" s="5"/>
      <c r="G37" s="4"/>
      <c r="H37" s="303"/>
      <c r="I37" s="10"/>
      <c r="J37" s="6"/>
      <c r="K37" s="6"/>
      <c r="L37" s="6"/>
      <c r="M37" s="6"/>
      <c r="N37" s="6"/>
      <c r="O37" s="6"/>
      <c r="P37" s="6"/>
      <c r="Q37" s="6"/>
    </row>
    <row r="38" spans="1:17" ht="15.75" x14ac:dyDescent="0.25">
      <c r="A38" s="15"/>
      <c r="B38" s="31"/>
      <c r="C38" s="6"/>
      <c r="D38" s="4"/>
      <c r="E38" s="4"/>
      <c r="F38" s="5"/>
      <c r="G38" s="4"/>
      <c r="H38" s="303"/>
      <c r="I38" s="10"/>
      <c r="J38" s="6"/>
      <c r="K38" s="6"/>
      <c r="L38" s="6"/>
      <c r="M38" s="6"/>
      <c r="N38" s="6"/>
      <c r="O38" s="6"/>
      <c r="P38" s="6"/>
      <c r="Q38" s="6"/>
    </row>
    <row r="39" spans="1:17" ht="15.75" x14ac:dyDescent="0.25">
      <c r="A39" s="15"/>
      <c r="B39" s="31"/>
      <c r="C39" s="6"/>
      <c r="D39" s="4"/>
      <c r="E39" s="4"/>
      <c r="F39" s="5"/>
      <c r="G39" s="4"/>
      <c r="H39" s="303"/>
      <c r="I39" s="10"/>
      <c r="J39" s="6"/>
      <c r="K39" s="6"/>
      <c r="L39" s="6"/>
      <c r="M39" s="6"/>
      <c r="N39" s="6"/>
      <c r="O39" s="6"/>
      <c r="P39" s="6"/>
      <c r="Q39" s="6"/>
    </row>
    <row r="40" spans="1:17" ht="15.75" x14ac:dyDescent="0.25">
      <c r="A40" s="15"/>
      <c r="B40" s="31"/>
      <c r="C40" s="6"/>
      <c r="D40" s="4"/>
      <c r="E40" s="4"/>
      <c r="F40" s="5"/>
      <c r="G40" s="4"/>
      <c r="H40" s="303"/>
      <c r="I40" s="10"/>
      <c r="J40" s="6"/>
      <c r="K40" s="6"/>
      <c r="L40" s="6"/>
      <c r="M40" s="6"/>
      <c r="N40" s="6"/>
      <c r="O40" s="6"/>
      <c r="P40" s="6"/>
      <c r="Q40" s="6"/>
    </row>
    <row r="41" spans="1:17" ht="15.75" x14ac:dyDescent="0.25">
      <c r="A41" s="15"/>
      <c r="B41" s="31"/>
      <c r="C41" s="6"/>
      <c r="D41" s="4"/>
      <c r="E41" s="4"/>
      <c r="F41" s="5"/>
      <c r="G41" s="4"/>
      <c r="H41" s="303"/>
      <c r="I41" s="10"/>
      <c r="J41" s="6"/>
      <c r="K41" s="6"/>
      <c r="L41" s="6"/>
      <c r="M41" s="6"/>
      <c r="N41" s="6"/>
      <c r="O41" s="6"/>
      <c r="P41" s="6"/>
      <c r="Q41" s="6"/>
    </row>
    <row r="42" spans="1:17" ht="15.75" x14ac:dyDescent="0.25">
      <c r="A42" s="15"/>
      <c r="B42" s="31"/>
      <c r="C42" s="6"/>
      <c r="D42" s="4"/>
      <c r="E42" s="4"/>
      <c r="F42" s="5"/>
      <c r="G42" s="4"/>
      <c r="H42" s="303"/>
      <c r="I42" s="10"/>
      <c r="J42" s="6"/>
      <c r="K42" s="6"/>
      <c r="L42" s="6"/>
      <c r="M42" s="6"/>
      <c r="N42" s="6"/>
      <c r="O42" s="6"/>
      <c r="P42" s="6"/>
      <c r="Q42" s="6"/>
    </row>
    <row r="43" spans="1:17" ht="15.75" x14ac:dyDescent="0.25">
      <c r="A43" s="15"/>
      <c r="B43" s="31"/>
      <c r="C43" s="6"/>
      <c r="D43" s="4"/>
      <c r="E43" s="4"/>
      <c r="F43" s="5"/>
      <c r="G43" s="4"/>
      <c r="H43" s="303"/>
      <c r="I43" s="10"/>
      <c r="J43" s="6"/>
      <c r="K43" s="6"/>
      <c r="L43" s="6"/>
      <c r="M43" s="6"/>
      <c r="N43" s="6"/>
      <c r="O43" s="6"/>
      <c r="P43" s="6"/>
      <c r="Q43" s="6"/>
    </row>
    <row r="44" spans="1:17" ht="15.75" x14ac:dyDescent="0.25">
      <c r="A44" s="15"/>
      <c r="B44" s="31"/>
      <c r="C44" s="6"/>
      <c r="D44" s="4"/>
      <c r="E44" s="4"/>
      <c r="F44" s="5"/>
      <c r="G44" s="4"/>
      <c r="H44" s="303"/>
      <c r="I44" s="10"/>
      <c r="J44" s="6"/>
      <c r="K44" s="6"/>
      <c r="L44" s="6"/>
      <c r="M44" s="6"/>
      <c r="N44" s="6"/>
      <c r="O44" s="6"/>
      <c r="P44" s="6"/>
      <c r="Q44" s="6"/>
    </row>
    <row r="45" spans="1:17" ht="15.75" x14ac:dyDescent="0.25">
      <c r="A45" s="15"/>
      <c r="B45" s="31"/>
      <c r="C45" s="6"/>
      <c r="D45" s="4"/>
      <c r="E45" s="4"/>
      <c r="F45" s="5"/>
      <c r="G45" s="4"/>
      <c r="H45" s="303"/>
      <c r="I45" s="10"/>
      <c r="J45" s="6"/>
      <c r="K45" s="6"/>
      <c r="L45" s="6"/>
      <c r="M45" s="6"/>
      <c r="N45" s="6"/>
      <c r="O45" s="6"/>
      <c r="P45" s="6"/>
      <c r="Q45" s="6"/>
    </row>
    <row r="46" spans="1:17" ht="15.75" x14ac:dyDescent="0.25">
      <c r="A46" s="15"/>
      <c r="B46" s="31"/>
      <c r="C46" s="6"/>
      <c r="D46" s="4"/>
      <c r="E46" s="4"/>
      <c r="F46" s="5"/>
      <c r="G46" s="4"/>
      <c r="H46" s="303"/>
      <c r="I46" s="10"/>
      <c r="J46" s="6"/>
      <c r="K46" s="6"/>
      <c r="L46" s="6"/>
      <c r="M46" s="6"/>
      <c r="N46" s="6"/>
      <c r="O46" s="6"/>
      <c r="P46" s="6"/>
      <c r="Q46" s="6"/>
    </row>
    <row r="47" spans="1:17" ht="15.75" x14ac:dyDescent="0.25">
      <c r="A47" s="15"/>
      <c r="B47" s="31"/>
      <c r="C47" s="6"/>
      <c r="D47" s="4"/>
      <c r="E47" s="4"/>
      <c r="F47" s="5"/>
      <c r="G47" s="4"/>
      <c r="H47" s="303"/>
      <c r="I47" s="10"/>
      <c r="J47" s="6"/>
      <c r="K47" s="6"/>
      <c r="L47" s="6"/>
      <c r="M47" s="6"/>
      <c r="N47" s="6"/>
      <c r="O47" s="6"/>
      <c r="P47" s="6"/>
      <c r="Q47" s="6"/>
    </row>
    <row r="48" spans="1:17" ht="15.75" x14ac:dyDescent="0.25">
      <c r="A48" s="15"/>
      <c r="B48" s="31"/>
      <c r="C48" s="6"/>
      <c r="D48" s="4"/>
      <c r="E48" s="4"/>
      <c r="F48" s="5"/>
      <c r="G48" s="4"/>
      <c r="H48" s="303"/>
      <c r="I48" s="10"/>
      <c r="J48" s="6"/>
      <c r="K48" s="6"/>
      <c r="L48" s="6"/>
      <c r="M48" s="6"/>
      <c r="N48" s="6"/>
      <c r="O48" s="6"/>
      <c r="P48" s="6"/>
      <c r="Q48" s="6"/>
    </row>
    <row r="49" spans="1:17" ht="15.75" x14ac:dyDescent="0.25">
      <c r="A49" s="15"/>
      <c r="B49" s="31"/>
      <c r="C49" s="6"/>
      <c r="D49" s="4"/>
      <c r="E49" s="4"/>
      <c r="F49" s="5"/>
      <c r="G49" s="4"/>
      <c r="H49" s="303"/>
      <c r="I49" s="10"/>
      <c r="J49" s="6"/>
      <c r="K49" s="6"/>
      <c r="L49" s="6"/>
      <c r="M49" s="6"/>
      <c r="N49" s="6"/>
      <c r="O49" s="6"/>
      <c r="P49" s="6"/>
      <c r="Q49" s="6"/>
    </row>
    <row r="50" spans="1:17" ht="15.75" x14ac:dyDescent="0.25">
      <c r="A50" s="15"/>
      <c r="B50" s="31"/>
      <c r="C50" s="6"/>
      <c r="D50" s="4"/>
      <c r="E50" s="4"/>
      <c r="F50" s="5"/>
      <c r="G50" s="4"/>
      <c r="H50" s="303"/>
      <c r="I50" s="10"/>
      <c r="J50" s="6"/>
      <c r="K50" s="6"/>
      <c r="L50" s="6"/>
      <c r="M50" s="6"/>
      <c r="N50" s="6"/>
      <c r="O50" s="6"/>
      <c r="P50" s="6"/>
      <c r="Q50" s="6"/>
    </row>
    <row r="51" spans="1:17" ht="15.75" x14ac:dyDescent="0.25">
      <c r="A51" s="15"/>
      <c r="B51" s="31"/>
      <c r="C51" s="6"/>
      <c r="D51" s="4"/>
      <c r="E51" s="4"/>
      <c r="F51" s="5"/>
      <c r="G51" s="4"/>
      <c r="H51" s="303"/>
      <c r="I51" s="10"/>
      <c r="J51" s="6"/>
      <c r="K51" s="6"/>
      <c r="L51" s="6"/>
      <c r="M51" s="6"/>
      <c r="N51" s="6"/>
      <c r="O51" s="6"/>
      <c r="P51" s="6"/>
      <c r="Q51" s="6"/>
    </row>
    <row r="52" spans="1:17" ht="15.75" x14ac:dyDescent="0.25">
      <c r="A52" s="15"/>
      <c r="B52" s="31"/>
      <c r="C52" s="6"/>
      <c r="D52" s="4"/>
      <c r="E52" s="4"/>
      <c r="F52" s="5"/>
      <c r="G52" s="4"/>
      <c r="H52" s="303"/>
      <c r="I52" s="10"/>
      <c r="J52" s="6"/>
      <c r="K52" s="6"/>
      <c r="L52" s="6"/>
      <c r="M52" s="6"/>
      <c r="N52" s="6"/>
      <c r="O52" s="6"/>
      <c r="P52" s="6"/>
      <c r="Q52" s="6"/>
    </row>
    <row r="53" spans="1:17" ht="15.75" x14ac:dyDescent="0.25">
      <c r="A53" s="15"/>
      <c r="B53" s="31"/>
      <c r="C53" s="6"/>
      <c r="D53" s="4"/>
      <c r="E53" s="4"/>
      <c r="F53" s="5"/>
      <c r="G53" s="4"/>
      <c r="H53" s="303"/>
      <c r="I53" s="10"/>
      <c r="J53" s="6"/>
      <c r="K53" s="6"/>
      <c r="L53" s="6"/>
      <c r="M53" s="6"/>
      <c r="N53" s="6"/>
      <c r="O53" s="6"/>
      <c r="P53" s="6"/>
      <c r="Q53" s="6"/>
    </row>
    <row r="54" spans="1:17" ht="15.75" x14ac:dyDescent="0.25">
      <c r="A54" s="15"/>
      <c r="B54" s="31"/>
      <c r="C54" s="6"/>
      <c r="D54" s="4"/>
      <c r="E54" s="4"/>
      <c r="F54" s="5"/>
      <c r="G54" s="4"/>
      <c r="H54" s="303"/>
      <c r="I54" s="10"/>
      <c r="J54" s="6"/>
      <c r="K54" s="6"/>
      <c r="L54" s="6"/>
      <c r="M54" s="6"/>
      <c r="N54" s="6"/>
      <c r="O54" s="6"/>
      <c r="P54" s="6"/>
      <c r="Q54" s="6"/>
    </row>
    <row r="55" spans="1:17" ht="15.75" x14ac:dyDescent="0.25">
      <c r="A55" s="15"/>
      <c r="B55" s="31"/>
      <c r="C55" s="6"/>
      <c r="D55" s="4"/>
      <c r="E55" s="4"/>
      <c r="F55" s="5"/>
      <c r="G55" s="4"/>
      <c r="H55" s="303"/>
      <c r="I55" s="10"/>
      <c r="J55" s="6"/>
      <c r="K55" s="6"/>
      <c r="L55" s="6"/>
      <c r="M55" s="6"/>
      <c r="N55" s="6"/>
      <c r="O55" s="6"/>
      <c r="P55" s="6"/>
      <c r="Q55" s="6"/>
    </row>
    <row r="56" spans="1:17" ht="15.75" x14ac:dyDescent="0.25">
      <c r="A56" s="15"/>
      <c r="B56" s="31"/>
      <c r="C56" s="6"/>
      <c r="D56" s="4"/>
      <c r="E56" s="4"/>
      <c r="F56" s="5"/>
      <c r="G56" s="4"/>
      <c r="H56" s="303"/>
      <c r="I56" s="10"/>
      <c r="J56" s="6"/>
      <c r="K56" s="6"/>
      <c r="L56" s="6"/>
      <c r="M56" s="6"/>
      <c r="N56" s="6"/>
      <c r="O56" s="6"/>
      <c r="P56" s="6"/>
      <c r="Q56" s="6"/>
    </row>
    <row r="57" spans="1:17" ht="15.75" x14ac:dyDescent="0.25">
      <c r="A57" s="15"/>
      <c r="B57" s="31"/>
      <c r="C57" s="6"/>
      <c r="D57" s="4"/>
      <c r="E57" s="4"/>
      <c r="F57" s="5"/>
      <c r="G57" s="4"/>
      <c r="H57" s="303"/>
      <c r="I57" s="10"/>
      <c r="J57" s="6"/>
      <c r="K57" s="6"/>
      <c r="L57" s="6"/>
      <c r="M57" s="6"/>
      <c r="N57" s="6"/>
      <c r="O57" s="6"/>
      <c r="P57" s="6"/>
      <c r="Q57" s="6"/>
    </row>
    <row r="58" spans="1:17" ht="15.75" x14ac:dyDescent="0.25">
      <c r="A58" s="15"/>
      <c r="B58" s="31"/>
      <c r="C58" s="6"/>
      <c r="D58" s="4"/>
      <c r="E58" s="4"/>
      <c r="F58" s="5"/>
      <c r="G58" s="4"/>
      <c r="H58" s="303"/>
      <c r="I58" s="10"/>
      <c r="J58" s="6"/>
      <c r="K58" s="6"/>
      <c r="L58" s="6"/>
      <c r="M58" s="6"/>
      <c r="N58" s="6"/>
      <c r="O58" s="6"/>
      <c r="P58" s="6"/>
      <c r="Q58" s="6"/>
    </row>
    <row r="59" spans="1:17" ht="15.75" x14ac:dyDescent="0.25">
      <c r="A59" s="15"/>
      <c r="B59" s="31"/>
      <c r="C59" s="6"/>
      <c r="D59" s="4"/>
      <c r="E59" s="4"/>
      <c r="F59" s="5"/>
      <c r="G59" s="4"/>
      <c r="H59" s="303"/>
      <c r="I59" s="10"/>
      <c r="J59" s="6"/>
      <c r="K59" s="6"/>
      <c r="L59" s="6"/>
      <c r="M59" s="6"/>
      <c r="N59" s="6"/>
      <c r="O59" s="6"/>
      <c r="P59" s="6"/>
      <c r="Q59" s="6"/>
    </row>
    <row r="60" spans="1:17" ht="15.75" x14ac:dyDescent="0.25">
      <c r="A60" s="15"/>
      <c r="B60" s="31"/>
      <c r="C60" s="6"/>
      <c r="D60" s="4"/>
      <c r="E60" s="4"/>
      <c r="F60" s="5"/>
      <c r="G60" s="4"/>
      <c r="H60" s="303"/>
      <c r="I60" s="10"/>
      <c r="J60" s="6"/>
      <c r="K60" s="6"/>
      <c r="L60" s="6"/>
      <c r="M60" s="6"/>
      <c r="N60" s="6"/>
      <c r="O60" s="6"/>
      <c r="P60" s="6"/>
      <c r="Q60" s="6"/>
    </row>
    <row r="61" spans="1:17" ht="15.75" x14ac:dyDescent="0.25">
      <c r="A61" s="15"/>
      <c r="B61" s="31"/>
      <c r="C61" s="6"/>
      <c r="D61" s="4"/>
      <c r="E61" s="4"/>
      <c r="F61" s="5"/>
      <c r="G61" s="4"/>
      <c r="H61" s="303"/>
      <c r="I61" s="10"/>
      <c r="J61" s="6"/>
      <c r="K61" s="6"/>
      <c r="L61" s="6"/>
      <c r="M61" s="6"/>
      <c r="N61" s="6"/>
      <c r="O61" s="6"/>
      <c r="P61" s="6"/>
      <c r="Q61" s="6"/>
    </row>
    <row r="62" spans="1:17" ht="15.75" x14ac:dyDescent="0.25">
      <c r="A62" s="15"/>
      <c r="B62" s="31"/>
      <c r="C62" s="6"/>
      <c r="D62" s="4"/>
      <c r="E62" s="4"/>
      <c r="F62" s="5"/>
      <c r="G62" s="4"/>
      <c r="H62" s="303"/>
      <c r="I62" s="10"/>
      <c r="J62" s="6"/>
      <c r="K62" s="6"/>
      <c r="L62" s="6"/>
      <c r="M62" s="6"/>
      <c r="N62" s="6"/>
      <c r="O62" s="6"/>
      <c r="P62" s="6"/>
      <c r="Q62" s="6"/>
    </row>
    <row r="63" spans="1:17" ht="15.75" x14ac:dyDescent="0.25">
      <c r="A63" s="15"/>
      <c r="B63" s="31"/>
      <c r="C63" s="6"/>
      <c r="D63" s="4"/>
      <c r="E63" s="4"/>
      <c r="F63" s="5"/>
      <c r="G63" s="4"/>
      <c r="H63" s="303"/>
      <c r="I63" s="10"/>
      <c r="J63" s="6"/>
      <c r="K63" s="6"/>
      <c r="L63" s="6"/>
      <c r="M63" s="6"/>
      <c r="N63" s="6"/>
      <c r="O63" s="6"/>
      <c r="P63" s="6"/>
      <c r="Q63" s="6"/>
    </row>
    <row r="64" spans="1:17" ht="15.75" x14ac:dyDescent="0.25">
      <c r="A64" s="15"/>
      <c r="B64" s="31"/>
      <c r="C64" s="6"/>
      <c r="D64" s="4"/>
      <c r="E64" s="4"/>
      <c r="F64" s="5"/>
      <c r="G64" s="4"/>
      <c r="H64" s="303"/>
      <c r="I64" s="10"/>
      <c r="J64" s="6"/>
      <c r="K64" s="6"/>
      <c r="L64" s="6"/>
      <c r="M64" s="6"/>
      <c r="N64" s="6"/>
      <c r="O64" s="6"/>
      <c r="P64" s="6"/>
      <c r="Q64" s="6"/>
    </row>
    <row r="65" spans="1:17" ht="15.75" x14ac:dyDescent="0.25">
      <c r="A65" s="15"/>
      <c r="B65" s="31"/>
      <c r="C65" s="6"/>
      <c r="D65" s="4"/>
      <c r="E65" s="4"/>
      <c r="F65" s="5"/>
      <c r="G65" s="4"/>
      <c r="H65" s="303"/>
      <c r="I65" s="10"/>
      <c r="J65" s="6"/>
      <c r="K65" s="6"/>
      <c r="L65" s="6"/>
      <c r="M65" s="6"/>
      <c r="N65" s="6"/>
      <c r="O65" s="6"/>
      <c r="P65" s="6"/>
      <c r="Q65" s="6"/>
    </row>
    <row r="66" spans="1:17" ht="15.75" x14ac:dyDescent="0.25">
      <c r="A66" s="15"/>
      <c r="B66" s="31"/>
      <c r="C66" s="6"/>
      <c r="D66" s="4"/>
      <c r="E66" s="4"/>
      <c r="F66" s="5"/>
      <c r="G66" s="4"/>
      <c r="H66" s="303"/>
      <c r="I66" s="10"/>
      <c r="J66" s="6"/>
      <c r="K66" s="6"/>
      <c r="L66" s="6"/>
      <c r="M66" s="6"/>
      <c r="N66" s="6"/>
      <c r="O66" s="6"/>
      <c r="P66" s="6"/>
      <c r="Q66" s="6"/>
    </row>
    <row r="67" spans="1:17" ht="15.75" x14ac:dyDescent="0.25">
      <c r="A67" s="15"/>
      <c r="B67" s="31"/>
      <c r="C67" s="6"/>
      <c r="D67" s="4"/>
      <c r="E67" s="4"/>
      <c r="F67" s="5"/>
      <c r="G67" s="4"/>
      <c r="H67" s="303"/>
      <c r="I67" s="10"/>
      <c r="J67" s="6"/>
      <c r="K67" s="6"/>
      <c r="L67" s="6"/>
      <c r="M67" s="6"/>
      <c r="N67" s="6"/>
      <c r="O67" s="6"/>
      <c r="P67" s="6"/>
      <c r="Q67" s="6"/>
    </row>
    <row r="68" spans="1:17" ht="15.75" x14ac:dyDescent="0.25">
      <c r="A68" s="15"/>
      <c r="B68" s="31"/>
      <c r="C68" s="6"/>
      <c r="D68" s="4"/>
      <c r="E68" s="4"/>
      <c r="F68" s="5"/>
      <c r="G68" s="4"/>
      <c r="H68" s="303"/>
      <c r="I68" s="10"/>
      <c r="J68" s="6"/>
      <c r="K68" s="6"/>
      <c r="L68" s="6"/>
      <c r="M68" s="6"/>
      <c r="N68" s="6"/>
      <c r="O68" s="6"/>
      <c r="P68" s="6"/>
      <c r="Q68" s="6"/>
    </row>
    <row r="69" spans="1:17" ht="15.75" x14ac:dyDescent="0.25">
      <c r="A69" s="15"/>
      <c r="B69" s="31"/>
      <c r="C69" s="6"/>
      <c r="D69" s="4"/>
      <c r="E69" s="4"/>
      <c r="F69" s="5"/>
      <c r="G69" s="4"/>
      <c r="H69" s="303"/>
      <c r="I69" s="10"/>
      <c r="J69" s="6"/>
      <c r="K69" s="6"/>
      <c r="L69" s="6"/>
      <c r="M69" s="6"/>
      <c r="N69" s="6"/>
      <c r="O69" s="6"/>
      <c r="P69" s="6"/>
      <c r="Q69" s="6"/>
    </row>
    <row r="70" spans="1:17" ht="15.75" x14ac:dyDescent="0.25">
      <c r="A70" s="15"/>
      <c r="B70" s="31"/>
      <c r="C70" s="6"/>
      <c r="D70" s="4"/>
      <c r="E70" s="4"/>
      <c r="F70" s="5"/>
      <c r="G70" s="4"/>
      <c r="H70" s="303"/>
      <c r="I70" s="10"/>
      <c r="J70" s="6"/>
      <c r="K70" s="6"/>
      <c r="L70" s="6"/>
      <c r="M70" s="6"/>
      <c r="N70" s="6"/>
      <c r="O70" s="6"/>
      <c r="P70" s="6"/>
      <c r="Q70" s="6"/>
    </row>
    <row r="71" spans="1:17" ht="15.75" x14ac:dyDescent="0.25">
      <c r="A71" s="15"/>
      <c r="B71" s="31"/>
      <c r="C71" s="6"/>
      <c r="D71" s="4"/>
      <c r="E71" s="4"/>
      <c r="F71" s="5"/>
      <c r="G71" s="4"/>
      <c r="H71" s="303"/>
      <c r="I71" s="10"/>
      <c r="J71" s="6"/>
      <c r="K71" s="6"/>
      <c r="L71" s="6"/>
      <c r="M71" s="6"/>
      <c r="N71" s="6"/>
      <c r="O71" s="6"/>
      <c r="P71" s="6"/>
      <c r="Q71" s="6"/>
    </row>
    <row r="72" spans="1:17" ht="15.75" x14ac:dyDescent="0.25">
      <c r="A72" s="15"/>
      <c r="B72" s="31"/>
      <c r="C72" s="6"/>
      <c r="D72" s="4"/>
      <c r="E72" s="4"/>
      <c r="F72" s="5"/>
      <c r="G72" s="4"/>
      <c r="H72" s="303"/>
      <c r="I72" s="10"/>
      <c r="J72" s="6"/>
      <c r="K72" s="6"/>
      <c r="L72" s="6"/>
      <c r="M72" s="6"/>
      <c r="N72" s="6"/>
      <c r="O72" s="6"/>
      <c r="P72" s="6"/>
      <c r="Q72" s="6"/>
    </row>
    <row r="73" spans="1:17" ht="15.75" x14ac:dyDescent="0.25">
      <c r="A73" s="15"/>
      <c r="B73" s="31"/>
      <c r="C73" s="6"/>
      <c r="D73" s="4"/>
      <c r="E73" s="4"/>
      <c r="F73" s="5"/>
      <c r="G73" s="4"/>
      <c r="H73" s="303"/>
      <c r="I73" s="10"/>
      <c r="J73" s="6"/>
      <c r="K73" s="6"/>
      <c r="L73" s="6"/>
      <c r="M73" s="6"/>
      <c r="N73" s="6"/>
      <c r="O73" s="6"/>
      <c r="P73" s="6"/>
      <c r="Q73" s="6"/>
    </row>
    <row r="74" spans="1:17" ht="15.75" x14ac:dyDescent="0.25">
      <c r="A74" s="15"/>
      <c r="B74" s="31"/>
      <c r="C74" s="6"/>
      <c r="D74" s="4"/>
      <c r="E74" s="4"/>
      <c r="F74" s="5"/>
      <c r="G74" s="4"/>
      <c r="H74" s="303"/>
      <c r="I74" s="10"/>
      <c r="J74" s="6"/>
      <c r="K74" s="6"/>
      <c r="L74" s="6"/>
      <c r="M74" s="6"/>
      <c r="N74" s="6"/>
      <c r="O74" s="6"/>
      <c r="P74" s="6"/>
      <c r="Q74" s="6"/>
    </row>
    <row r="75" spans="1:17" ht="15.75" x14ac:dyDescent="0.25">
      <c r="A75" s="15"/>
      <c r="B75" s="31"/>
      <c r="C75" s="6"/>
      <c r="D75" s="4"/>
      <c r="E75" s="4"/>
      <c r="F75" s="5"/>
      <c r="G75" s="4"/>
      <c r="H75" s="303"/>
      <c r="I75" s="10"/>
      <c r="J75" s="6"/>
      <c r="K75" s="6"/>
      <c r="L75" s="6"/>
      <c r="M75" s="6"/>
      <c r="N75" s="6"/>
      <c r="O75" s="6"/>
      <c r="P75" s="6"/>
      <c r="Q75" s="6"/>
    </row>
    <row r="76" spans="1:17" ht="15.75" x14ac:dyDescent="0.25">
      <c r="A76" s="15"/>
      <c r="B76" s="31"/>
      <c r="C76" s="6"/>
      <c r="D76" s="4"/>
      <c r="E76" s="4"/>
      <c r="F76" s="5"/>
      <c r="G76" s="4"/>
      <c r="H76" s="303"/>
      <c r="I76" s="10"/>
      <c r="J76" s="6"/>
      <c r="K76" s="6"/>
      <c r="L76" s="6"/>
      <c r="M76" s="6"/>
      <c r="N76" s="6"/>
      <c r="O76" s="6"/>
      <c r="P76" s="6"/>
      <c r="Q76" s="6"/>
    </row>
    <row r="77" spans="1:17" ht="15.75" x14ac:dyDescent="0.25">
      <c r="A77" s="15"/>
      <c r="B77" s="31"/>
      <c r="C77" s="6"/>
      <c r="D77" s="4"/>
      <c r="E77" s="4"/>
      <c r="F77" s="5"/>
      <c r="G77" s="4"/>
      <c r="H77" s="303"/>
      <c r="I77" s="10"/>
      <c r="J77" s="6"/>
      <c r="K77" s="6"/>
      <c r="L77" s="6"/>
      <c r="M77" s="6"/>
      <c r="N77" s="6"/>
      <c r="O77" s="6"/>
      <c r="P77" s="6"/>
      <c r="Q77" s="6"/>
    </row>
    <row r="78" spans="1:17" ht="15.75" x14ac:dyDescent="0.25">
      <c r="A78" s="15"/>
      <c r="B78" s="31"/>
      <c r="C78" s="6"/>
      <c r="D78" s="4"/>
      <c r="E78" s="4"/>
      <c r="F78" s="5"/>
      <c r="G78" s="4"/>
      <c r="H78" s="303"/>
      <c r="I78" s="10"/>
      <c r="J78" s="6"/>
      <c r="K78" s="6"/>
      <c r="L78" s="6"/>
      <c r="M78" s="6"/>
      <c r="N78" s="6"/>
      <c r="O78" s="6"/>
      <c r="P78" s="6"/>
      <c r="Q78" s="6"/>
    </row>
    <row r="79" spans="1:17" ht="15.75" x14ac:dyDescent="0.25">
      <c r="A79" s="15"/>
      <c r="B79" s="31"/>
      <c r="C79" s="6"/>
      <c r="D79" s="4"/>
      <c r="E79" s="4"/>
      <c r="F79" s="5"/>
      <c r="G79" s="4"/>
      <c r="H79" s="303"/>
      <c r="I79" s="10"/>
      <c r="J79" s="6"/>
      <c r="K79" s="6"/>
      <c r="L79" s="6"/>
      <c r="M79" s="6"/>
      <c r="N79" s="6"/>
      <c r="O79" s="6"/>
      <c r="P79" s="6"/>
      <c r="Q79" s="6"/>
    </row>
    <row r="80" spans="1:17" ht="15.75" x14ac:dyDescent="0.25">
      <c r="A80" s="15"/>
      <c r="B80" s="31"/>
      <c r="C80" s="6"/>
      <c r="D80" s="4"/>
      <c r="E80" s="4"/>
      <c r="F80" s="5"/>
      <c r="G80" s="4"/>
      <c r="H80" s="303"/>
      <c r="I80" s="10"/>
      <c r="J80" s="6"/>
      <c r="K80" s="6"/>
      <c r="L80" s="6"/>
      <c r="M80" s="6"/>
      <c r="N80" s="6"/>
      <c r="O80" s="6"/>
      <c r="P80" s="6"/>
      <c r="Q80" s="6"/>
    </row>
    <row r="81" spans="1:17" ht="15.75" x14ac:dyDescent="0.25">
      <c r="A81" s="15"/>
      <c r="B81" s="31"/>
      <c r="C81" s="6"/>
      <c r="D81" s="4"/>
      <c r="E81" s="4"/>
      <c r="F81" s="5"/>
      <c r="G81" s="4"/>
      <c r="H81" s="303"/>
      <c r="I81" s="10"/>
      <c r="J81" s="6"/>
      <c r="K81" s="6"/>
      <c r="L81" s="6"/>
      <c r="M81" s="6"/>
      <c r="N81" s="6"/>
      <c r="O81" s="6"/>
      <c r="P81" s="6"/>
      <c r="Q81" s="6"/>
    </row>
    <row r="82" spans="1:17" ht="15.75" x14ac:dyDescent="0.25">
      <c r="A82" s="15"/>
      <c r="B82" s="31"/>
      <c r="C82" s="6"/>
      <c r="D82" s="4"/>
      <c r="E82" s="4"/>
      <c r="F82" s="5"/>
      <c r="G82" s="4"/>
      <c r="H82" s="303"/>
      <c r="I82" s="10"/>
      <c r="J82" s="6"/>
      <c r="K82" s="6"/>
      <c r="L82" s="6"/>
      <c r="M82" s="6"/>
      <c r="N82" s="6"/>
      <c r="O82" s="6"/>
      <c r="P82" s="6"/>
      <c r="Q82" s="6"/>
    </row>
    <row r="83" spans="1:17" ht="15.75" x14ac:dyDescent="0.25">
      <c r="A83" s="15"/>
      <c r="B83" s="31"/>
      <c r="C83" s="6"/>
      <c r="D83" s="4"/>
      <c r="E83" s="4"/>
      <c r="F83" s="5"/>
      <c r="G83" s="4"/>
      <c r="H83" s="303"/>
      <c r="I83" s="10"/>
      <c r="J83" s="6"/>
      <c r="K83" s="6"/>
      <c r="L83" s="6"/>
      <c r="M83" s="6"/>
      <c r="N83" s="6"/>
      <c r="O83" s="6"/>
      <c r="P83" s="6"/>
      <c r="Q83" s="6"/>
    </row>
    <row r="84" spans="1:17" ht="15.75" x14ac:dyDescent="0.25">
      <c r="A84" s="15"/>
      <c r="B84" s="31"/>
      <c r="C84" s="6"/>
      <c r="D84" s="4"/>
      <c r="E84" s="4"/>
      <c r="F84" s="5"/>
      <c r="G84" s="4"/>
      <c r="H84" s="303"/>
      <c r="I84" s="10"/>
      <c r="J84" s="6"/>
      <c r="K84" s="6"/>
      <c r="L84" s="6"/>
      <c r="M84" s="6"/>
      <c r="N84" s="6"/>
      <c r="O84" s="6"/>
      <c r="P84" s="6"/>
      <c r="Q84" s="6"/>
    </row>
    <row r="85" spans="1:17" ht="15.75" x14ac:dyDescent="0.25">
      <c r="A85" s="15"/>
      <c r="B85" s="31"/>
      <c r="C85" s="6"/>
      <c r="D85" s="4"/>
      <c r="E85" s="4"/>
      <c r="F85" s="5"/>
      <c r="G85" s="4"/>
      <c r="H85" s="303"/>
      <c r="I85" s="10"/>
      <c r="J85" s="6"/>
      <c r="K85" s="6"/>
      <c r="L85" s="6"/>
      <c r="M85" s="6"/>
      <c r="N85" s="6"/>
      <c r="O85" s="6"/>
      <c r="P85" s="6"/>
      <c r="Q85" s="6"/>
    </row>
    <row r="86" spans="1:17" ht="15.75" x14ac:dyDescent="0.25">
      <c r="A86" s="15"/>
      <c r="B86" s="31"/>
      <c r="C86" s="6"/>
      <c r="D86" s="4"/>
      <c r="E86" s="4"/>
      <c r="F86" s="5"/>
      <c r="G86" s="4"/>
      <c r="H86" s="303"/>
      <c r="I86" s="10"/>
      <c r="J86" s="6"/>
      <c r="K86" s="6"/>
      <c r="L86" s="6"/>
      <c r="M86" s="6"/>
      <c r="N86" s="6"/>
      <c r="O86" s="6"/>
      <c r="P86" s="6"/>
      <c r="Q86" s="6"/>
    </row>
    <row r="87" spans="1:17" ht="15.75" x14ac:dyDescent="0.25">
      <c r="A87" s="15"/>
      <c r="B87" s="31"/>
      <c r="C87" s="6"/>
      <c r="D87" s="4"/>
      <c r="E87" s="4"/>
      <c r="F87" s="5"/>
      <c r="G87" s="4"/>
      <c r="H87" s="303"/>
      <c r="I87" s="10"/>
      <c r="J87" s="6"/>
      <c r="K87" s="6"/>
      <c r="L87" s="6"/>
      <c r="M87" s="6"/>
      <c r="N87" s="6"/>
      <c r="O87" s="6"/>
      <c r="P87" s="6"/>
      <c r="Q87" s="6"/>
    </row>
    <row r="88" spans="1:17" ht="15.75" x14ac:dyDescent="0.25">
      <c r="A88" s="15"/>
      <c r="B88" s="31"/>
      <c r="C88" s="6"/>
      <c r="D88" s="4"/>
      <c r="E88" s="4"/>
      <c r="F88" s="5"/>
      <c r="G88" s="4"/>
      <c r="H88" s="303"/>
      <c r="I88" s="10"/>
      <c r="J88" s="6"/>
      <c r="K88" s="6"/>
      <c r="L88" s="6"/>
      <c r="M88" s="6"/>
      <c r="N88" s="6"/>
      <c r="O88" s="6"/>
      <c r="P88" s="6"/>
      <c r="Q88" s="6"/>
    </row>
    <row r="89" spans="1:17" ht="15.75" x14ac:dyDescent="0.25">
      <c r="A89" s="15"/>
      <c r="B89" s="31"/>
      <c r="C89" s="6"/>
      <c r="D89" s="4"/>
      <c r="E89" s="4"/>
      <c r="F89" s="5"/>
      <c r="G89" s="4"/>
      <c r="H89" s="303"/>
      <c r="I89" s="10"/>
      <c r="J89" s="6"/>
      <c r="K89" s="6"/>
      <c r="L89" s="6"/>
      <c r="M89" s="6"/>
      <c r="N89" s="6"/>
      <c r="O89" s="6"/>
      <c r="P89" s="6"/>
      <c r="Q89" s="6"/>
    </row>
    <row r="90" spans="1:17" ht="15.75" x14ac:dyDescent="0.25">
      <c r="A90" s="15"/>
      <c r="B90" s="31"/>
      <c r="C90" s="6"/>
      <c r="D90" s="4"/>
      <c r="E90" s="4"/>
      <c r="F90" s="5"/>
      <c r="G90" s="4"/>
      <c r="H90" s="303"/>
      <c r="I90" s="10"/>
      <c r="J90" s="6"/>
      <c r="K90" s="6"/>
      <c r="L90" s="6"/>
      <c r="M90" s="6"/>
      <c r="N90" s="6"/>
      <c r="O90" s="6"/>
      <c r="P90" s="6"/>
      <c r="Q90" s="6"/>
    </row>
    <row r="91" spans="1:17" ht="15.75" x14ac:dyDescent="0.25">
      <c r="A91" s="15"/>
      <c r="B91" s="31"/>
      <c r="C91" s="6"/>
      <c r="D91" s="4"/>
      <c r="E91" s="4"/>
      <c r="F91" s="5"/>
      <c r="G91" s="4"/>
      <c r="H91" s="303"/>
      <c r="I91" s="10"/>
      <c r="J91" s="6"/>
      <c r="K91" s="6"/>
      <c r="L91" s="6"/>
      <c r="M91" s="6"/>
      <c r="N91" s="6"/>
      <c r="O91" s="6"/>
      <c r="P91" s="6"/>
      <c r="Q91" s="6"/>
    </row>
    <row r="92" spans="1:17" ht="15.75" x14ac:dyDescent="0.25">
      <c r="A92" s="15"/>
      <c r="B92" s="31"/>
      <c r="C92" s="6"/>
      <c r="D92" s="4"/>
      <c r="E92" s="4"/>
      <c r="F92" s="5"/>
      <c r="G92" s="4"/>
      <c r="H92" s="303"/>
      <c r="I92" s="10"/>
      <c r="J92" s="6"/>
      <c r="K92" s="6"/>
      <c r="L92" s="6"/>
      <c r="M92" s="6"/>
      <c r="N92" s="6"/>
      <c r="O92" s="6"/>
      <c r="P92" s="6"/>
      <c r="Q92" s="6"/>
    </row>
    <row r="93" spans="1:17" ht="15.75" x14ac:dyDescent="0.25">
      <c r="A93" s="15"/>
      <c r="B93" s="31"/>
      <c r="C93" s="6"/>
      <c r="D93" s="4"/>
      <c r="E93" s="4"/>
      <c r="F93" s="5"/>
      <c r="G93" s="4"/>
      <c r="H93" s="303"/>
      <c r="I93" s="10"/>
      <c r="J93" s="6"/>
      <c r="K93" s="6"/>
      <c r="L93" s="6"/>
      <c r="M93" s="6"/>
      <c r="N93" s="6"/>
      <c r="O93" s="6"/>
      <c r="P93" s="6"/>
      <c r="Q93" s="6"/>
    </row>
    <row r="94" spans="1:17" ht="15.75" x14ac:dyDescent="0.25">
      <c r="A94" s="15"/>
      <c r="B94" s="31"/>
      <c r="C94" s="6"/>
      <c r="D94" s="4"/>
      <c r="E94" s="4"/>
      <c r="F94" s="5"/>
      <c r="G94" s="4"/>
      <c r="H94" s="303"/>
      <c r="I94" s="10"/>
      <c r="J94" s="6"/>
      <c r="K94" s="6"/>
      <c r="L94" s="6"/>
      <c r="M94" s="6"/>
      <c r="N94" s="6"/>
      <c r="O94" s="6"/>
      <c r="P94" s="6"/>
      <c r="Q94" s="6"/>
    </row>
    <row r="95" spans="1:17" ht="15.75" x14ac:dyDescent="0.25">
      <c r="A95" s="15"/>
      <c r="B95" s="31"/>
      <c r="C95" s="6"/>
      <c r="D95" s="4"/>
      <c r="E95" s="4"/>
      <c r="F95" s="5"/>
      <c r="G95" s="4"/>
      <c r="H95" s="303"/>
      <c r="I95" s="10"/>
      <c r="J95" s="6"/>
      <c r="K95" s="6"/>
      <c r="L95" s="6"/>
      <c r="M95" s="6"/>
      <c r="N95" s="6"/>
      <c r="O95" s="6"/>
      <c r="P95" s="6"/>
      <c r="Q95" s="6"/>
    </row>
    <row r="96" spans="1:17" ht="15.75" x14ac:dyDescent="0.25">
      <c r="A96" s="15"/>
      <c r="B96" s="31"/>
      <c r="C96" s="6"/>
      <c r="D96" s="4"/>
      <c r="E96" s="4"/>
      <c r="F96" s="5"/>
      <c r="G96" s="4"/>
      <c r="H96" s="303"/>
      <c r="I96" s="10"/>
      <c r="J96" s="6"/>
      <c r="K96" s="6"/>
      <c r="L96" s="6"/>
      <c r="M96" s="6"/>
      <c r="N96" s="6"/>
      <c r="O96" s="6"/>
      <c r="P96" s="6"/>
      <c r="Q96" s="6"/>
    </row>
    <row r="97" spans="1:17" ht="15.75" x14ac:dyDescent="0.25">
      <c r="A97" s="15"/>
      <c r="B97" s="31"/>
      <c r="C97" s="6"/>
      <c r="D97" s="4"/>
      <c r="E97" s="4"/>
      <c r="F97" s="5"/>
      <c r="G97" s="4"/>
      <c r="H97" s="303"/>
      <c r="I97" s="10"/>
      <c r="J97" s="6"/>
      <c r="K97" s="6"/>
      <c r="L97" s="6"/>
      <c r="M97" s="6"/>
      <c r="N97" s="6"/>
      <c r="O97" s="6"/>
      <c r="P97" s="6"/>
      <c r="Q97" s="6"/>
    </row>
    <row r="98" spans="1:17" ht="15.75" x14ac:dyDescent="0.25">
      <c r="A98" s="15"/>
      <c r="B98" s="31"/>
      <c r="C98" s="6"/>
      <c r="D98" s="4"/>
      <c r="E98" s="4"/>
      <c r="F98" s="5"/>
      <c r="G98" s="4"/>
      <c r="H98" s="303"/>
      <c r="I98" s="10"/>
      <c r="J98" s="6"/>
      <c r="K98" s="6"/>
      <c r="L98" s="6"/>
      <c r="M98" s="6"/>
      <c r="N98" s="6"/>
      <c r="O98" s="6"/>
      <c r="P98" s="6"/>
      <c r="Q98" s="6"/>
    </row>
    <row r="99" spans="1:17" ht="15.75" x14ac:dyDescent="0.25">
      <c r="A99" s="15"/>
      <c r="B99" s="31"/>
      <c r="C99" s="6"/>
      <c r="D99" s="4"/>
      <c r="E99" s="4"/>
      <c r="F99" s="5"/>
      <c r="G99" s="4"/>
      <c r="H99" s="303"/>
      <c r="I99" s="10"/>
      <c r="J99" s="6"/>
      <c r="K99" s="6"/>
      <c r="L99" s="6"/>
      <c r="M99" s="6"/>
      <c r="N99" s="6"/>
      <c r="O99" s="6"/>
      <c r="P99" s="6"/>
      <c r="Q99" s="6"/>
    </row>
    <row r="100" spans="1:17" ht="15.75" x14ac:dyDescent="0.25">
      <c r="A100" s="15"/>
      <c r="B100" s="31"/>
      <c r="C100" s="6"/>
      <c r="D100" s="4"/>
      <c r="E100" s="4"/>
      <c r="F100" s="5"/>
      <c r="G100" s="4"/>
      <c r="H100" s="303"/>
      <c r="I100" s="10"/>
      <c r="J100" s="6"/>
      <c r="K100" s="6"/>
      <c r="L100" s="6"/>
      <c r="M100" s="6"/>
      <c r="N100" s="6"/>
      <c r="O100" s="6"/>
      <c r="P100" s="6"/>
      <c r="Q100" s="6"/>
    </row>
    <row r="101" spans="1:17" ht="15.75" x14ac:dyDescent="0.25">
      <c r="A101" s="15"/>
      <c r="B101" s="31"/>
      <c r="C101" s="6"/>
      <c r="D101" s="4"/>
      <c r="E101" s="4"/>
      <c r="F101" s="5"/>
      <c r="G101" s="4"/>
      <c r="H101" s="303"/>
      <c r="I101" s="10"/>
      <c r="J101" s="6"/>
      <c r="K101" s="6"/>
      <c r="L101" s="6"/>
      <c r="M101" s="6"/>
      <c r="N101" s="6"/>
      <c r="O101" s="6"/>
      <c r="P101" s="6"/>
      <c r="Q101" s="6"/>
    </row>
    <row r="102" spans="1:17" ht="15.75" x14ac:dyDescent="0.25">
      <c r="A102" s="15"/>
      <c r="B102" s="31"/>
      <c r="C102" s="6"/>
      <c r="D102" s="4"/>
      <c r="E102" s="4"/>
      <c r="F102" s="5"/>
      <c r="G102" s="4"/>
      <c r="H102" s="303"/>
      <c r="I102" s="10"/>
      <c r="J102" s="6"/>
      <c r="K102" s="6"/>
      <c r="L102" s="6"/>
      <c r="M102" s="6"/>
      <c r="N102" s="6"/>
      <c r="O102" s="6"/>
      <c r="P102" s="6"/>
      <c r="Q102" s="6"/>
    </row>
    <row r="103" spans="1:17" ht="15.75" x14ac:dyDescent="0.25">
      <c r="A103" s="15"/>
      <c r="B103" s="31"/>
      <c r="C103" s="6"/>
      <c r="D103" s="4"/>
      <c r="E103" s="4"/>
      <c r="F103" s="5"/>
      <c r="G103" s="4"/>
      <c r="H103" s="303"/>
      <c r="I103" s="10"/>
      <c r="J103" s="6"/>
      <c r="K103" s="6"/>
      <c r="L103" s="6"/>
      <c r="M103" s="6"/>
      <c r="N103" s="6"/>
      <c r="O103" s="6"/>
      <c r="P103" s="6"/>
      <c r="Q103" s="6"/>
    </row>
    <row r="104" spans="1:17" ht="15.75" x14ac:dyDescent="0.25">
      <c r="A104" s="15"/>
      <c r="B104" s="31"/>
      <c r="C104" s="6"/>
      <c r="D104" s="4"/>
      <c r="E104" s="4"/>
      <c r="F104" s="5"/>
      <c r="G104" s="4"/>
      <c r="H104" s="303"/>
      <c r="I104" s="10"/>
      <c r="J104" s="6"/>
      <c r="K104" s="6"/>
      <c r="L104" s="6"/>
      <c r="M104" s="6"/>
      <c r="N104" s="6"/>
      <c r="O104" s="6"/>
      <c r="P104" s="6"/>
      <c r="Q104" s="6"/>
    </row>
    <row r="105" spans="1:17" ht="15.75" x14ac:dyDescent="0.25">
      <c r="A105" s="15"/>
      <c r="B105" s="31"/>
      <c r="C105" s="6"/>
      <c r="D105" s="4"/>
      <c r="E105" s="4"/>
      <c r="F105" s="5"/>
      <c r="G105" s="4"/>
      <c r="H105" s="303"/>
      <c r="I105" s="10"/>
      <c r="J105" s="6"/>
      <c r="K105" s="6"/>
      <c r="L105" s="6"/>
      <c r="M105" s="6"/>
      <c r="N105" s="6"/>
      <c r="O105" s="6"/>
      <c r="P105" s="6"/>
      <c r="Q105" s="6"/>
    </row>
    <row r="106" spans="1:17" ht="15.75" x14ac:dyDescent="0.25">
      <c r="A106" s="15"/>
      <c r="B106" s="31"/>
      <c r="C106" s="6"/>
      <c r="D106" s="4"/>
      <c r="E106" s="4"/>
      <c r="F106" s="5"/>
      <c r="G106" s="4"/>
      <c r="H106" s="303"/>
      <c r="I106" s="10"/>
      <c r="J106" s="6"/>
      <c r="K106" s="6"/>
      <c r="L106" s="6"/>
      <c r="M106" s="6"/>
      <c r="N106" s="6"/>
      <c r="O106" s="6"/>
      <c r="P106" s="6"/>
      <c r="Q106" s="6"/>
    </row>
    <row r="107" spans="1:17" ht="15.75" x14ac:dyDescent="0.25">
      <c r="A107" s="15"/>
      <c r="B107" s="31"/>
      <c r="C107" s="6"/>
      <c r="D107" s="4"/>
      <c r="E107" s="4"/>
      <c r="F107" s="5"/>
      <c r="G107" s="4"/>
      <c r="H107" s="303"/>
      <c r="I107" s="10"/>
      <c r="J107" s="6"/>
      <c r="K107" s="6"/>
      <c r="L107" s="6"/>
      <c r="M107" s="6"/>
      <c r="N107" s="6"/>
      <c r="O107" s="6"/>
      <c r="P107" s="6"/>
      <c r="Q107" s="6"/>
    </row>
    <row r="108" spans="1:17" ht="15.75" x14ac:dyDescent="0.25">
      <c r="A108" s="15"/>
      <c r="B108" s="31"/>
      <c r="C108" s="6"/>
      <c r="D108" s="4"/>
      <c r="E108" s="4"/>
      <c r="F108" s="5"/>
      <c r="G108" s="4"/>
      <c r="H108" s="303"/>
      <c r="I108" s="10"/>
      <c r="J108" s="6"/>
      <c r="K108" s="6"/>
      <c r="L108" s="6"/>
      <c r="M108" s="6"/>
      <c r="N108" s="6"/>
      <c r="O108" s="6"/>
      <c r="P108" s="6"/>
      <c r="Q108" s="6"/>
    </row>
    <row r="109" spans="1:17" ht="15.75" x14ac:dyDescent="0.25">
      <c r="A109" s="15"/>
      <c r="B109" s="31"/>
      <c r="C109" s="6"/>
      <c r="D109" s="4"/>
      <c r="E109" s="4"/>
      <c r="F109" s="5"/>
      <c r="G109" s="4"/>
      <c r="H109" s="303"/>
      <c r="I109" s="10"/>
      <c r="J109" s="6"/>
      <c r="K109" s="6"/>
      <c r="L109" s="6"/>
      <c r="M109" s="6"/>
      <c r="N109" s="6"/>
      <c r="O109" s="6"/>
      <c r="P109" s="6"/>
      <c r="Q109" s="6"/>
    </row>
    <row r="110" spans="1:17" ht="15.75" x14ac:dyDescent="0.25">
      <c r="A110" s="15"/>
      <c r="B110" s="31"/>
      <c r="C110" s="6"/>
      <c r="D110" s="4"/>
      <c r="E110" s="4"/>
      <c r="F110" s="5"/>
      <c r="G110" s="4"/>
      <c r="H110" s="303"/>
      <c r="I110" s="10"/>
      <c r="J110" s="6"/>
      <c r="K110" s="6"/>
      <c r="L110" s="6"/>
      <c r="M110" s="6"/>
      <c r="N110" s="6"/>
      <c r="O110" s="6"/>
      <c r="P110" s="6"/>
      <c r="Q110" s="6"/>
    </row>
    <row r="111" spans="1:17" ht="15.75" x14ac:dyDescent="0.25">
      <c r="A111" s="15"/>
      <c r="B111" s="31"/>
      <c r="C111" s="6"/>
      <c r="D111" s="4"/>
      <c r="E111" s="4"/>
      <c r="F111" s="5"/>
      <c r="G111" s="4"/>
      <c r="H111" s="303"/>
      <c r="I111" s="10"/>
      <c r="J111" s="6"/>
      <c r="K111" s="6"/>
      <c r="L111" s="6"/>
      <c r="M111" s="6"/>
      <c r="N111" s="6"/>
      <c r="O111" s="6"/>
      <c r="P111" s="6"/>
      <c r="Q111" s="6"/>
    </row>
    <row r="112" spans="1:17" ht="15.75" x14ac:dyDescent="0.25">
      <c r="A112" s="15"/>
      <c r="B112" s="31"/>
      <c r="C112" s="6"/>
      <c r="D112" s="4"/>
      <c r="E112" s="4"/>
      <c r="F112" s="5"/>
      <c r="G112" s="4"/>
      <c r="H112" s="303"/>
      <c r="I112" s="10"/>
      <c r="J112" s="6"/>
      <c r="K112" s="6"/>
      <c r="L112" s="6"/>
      <c r="M112" s="6"/>
      <c r="N112" s="6"/>
      <c r="O112" s="6"/>
      <c r="P112" s="6"/>
      <c r="Q112" s="6"/>
    </row>
    <row r="113" spans="1:17" ht="15.75" x14ac:dyDescent="0.25">
      <c r="A113" s="15"/>
      <c r="B113" s="31"/>
      <c r="C113" s="6"/>
      <c r="D113" s="4"/>
      <c r="E113" s="4"/>
      <c r="F113" s="5"/>
      <c r="G113" s="4"/>
      <c r="H113" s="303"/>
      <c r="I113" s="10"/>
      <c r="J113" s="6"/>
      <c r="K113" s="6"/>
      <c r="L113" s="6"/>
      <c r="M113" s="6"/>
      <c r="N113" s="6"/>
      <c r="O113" s="6"/>
      <c r="P113" s="6"/>
      <c r="Q113" s="6"/>
    </row>
    <row r="114" spans="1:17" ht="15.75" x14ac:dyDescent="0.25">
      <c r="A114" s="15"/>
      <c r="B114" s="31"/>
      <c r="C114" s="6"/>
      <c r="D114" s="4"/>
      <c r="E114" s="4"/>
      <c r="F114" s="5"/>
      <c r="G114" s="4"/>
      <c r="H114" s="303"/>
      <c r="I114" s="10"/>
      <c r="J114" s="6"/>
      <c r="K114" s="6"/>
      <c r="L114" s="6"/>
      <c r="M114" s="6"/>
      <c r="N114" s="6"/>
      <c r="O114" s="6"/>
      <c r="P114" s="6"/>
      <c r="Q114" s="6"/>
    </row>
    <row r="115" spans="1:17" ht="15.75" x14ac:dyDescent="0.25">
      <c r="A115" s="15"/>
      <c r="B115" s="31"/>
      <c r="C115" s="6"/>
      <c r="D115" s="4"/>
      <c r="E115" s="4"/>
      <c r="F115" s="5"/>
      <c r="G115" s="4"/>
      <c r="H115" s="303"/>
      <c r="I115" s="10"/>
      <c r="J115" s="6"/>
      <c r="K115" s="6"/>
      <c r="L115" s="6"/>
      <c r="M115" s="6"/>
      <c r="N115" s="6"/>
      <c r="O115" s="6"/>
      <c r="P115" s="6"/>
      <c r="Q115" s="6"/>
    </row>
    <row r="116" spans="1:17" ht="15.75" x14ac:dyDescent="0.25">
      <c r="A116" s="15"/>
      <c r="B116" s="31"/>
      <c r="C116" s="6"/>
      <c r="D116" s="4"/>
      <c r="E116" s="4"/>
      <c r="F116" s="5"/>
      <c r="G116" s="4"/>
      <c r="H116" s="303"/>
      <c r="I116" s="10"/>
      <c r="J116" s="6"/>
      <c r="K116" s="6"/>
      <c r="L116" s="6"/>
      <c r="M116" s="6"/>
      <c r="N116" s="6"/>
      <c r="O116" s="6"/>
      <c r="P116" s="6"/>
      <c r="Q116" s="6"/>
    </row>
    <row r="117" spans="1:17" ht="15.75" x14ac:dyDescent="0.25">
      <c r="A117" s="15"/>
      <c r="B117" s="31"/>
      <c r="C117" s="6"/>
      <c r="D117" s="4"/>
      <c r="E117" s="4"/>
      <c r="F117" s="5"/>
      <c r="G117" s="4"/>
      <c r="H117" s="303"/>
      <c r="I117" s="10"/>
      <c r="J117" s="6"/>
      <c r="K117" s="6"/>
      <c r="L117" s="6"/>
      <c r="M117" s="6"/>
      <c r="N117" s="6"/>
      <c r="O117" s="6"/>
      <c r="P117" s="6"/>
      <c r="Q117" s="6"/>
    </row>
    <row r="118" spans="1:17" ht="15.75" x14ac:dyDescent="0.25">
      <c r="A118" s="15"/>
      <c r="B118" s="31"/>
      <c r="C118" s="6"/>
      <c r="D118" s="4"/>
      <c r="E118" s="4"/>
      <c r="F118" s="5"/>
      <c r="G118" s="4"/>
      <c r="H118" s="303"/>
      <c r="I118" s="10"/>
      <c r="J118" s="6"/>
      <c r="K118" s="6"/>
      <c r="L118" s="6"/>
      <c r="M118" s="6"/>
      <c r="N118" s="6"/>
      <c r="O118" s="6"/>
      <c r="P118" s="6"/>
      <c r="Q118" s="6"/>
    </row>
    <row r="119" spans="1:17" ht="15.75" x14ac:dyDescent="0.25">
      <c r="A119" s="15"/>
      <c r="B119" s="31"/>
      <c r="C119" s="6"/>
      <c r="D119" s="4"/>
      <c r="E119" s="4"/>
      <c r="F119" s="5"/>
      <c r="G119" s="4"/>
      <c r="H119" s="303"/>
      <c r="I119" s="10"/>
      <c r="J119" s="6"/>
      <c r="K119" s="6"/>
      <c r="L119" s="6"/>
      <c r="M119" s="6"/>
      <c r="N119" s="6"/>
      <c r="O119" s="6"/>
      <c r="P119" s="6"/>
      <c r="Q119" s="6"/>
    </row>
    <row r="120" spans="1:17" ht="15.75" x14ac:dyDescent="0.25">
      <c r="A120" s="15"/>
      <c r="B120" s="31"/>
      <c r="C120" s="6"/>
      <c r="D120" s="4"/>
      <c r="E120" s="4"/>
      <c r="F120" s="5"/>
      <c r="G120" s="4"/>
      <c r="H120" s="303"/>
      <c r="I120" s="10"/>
      <c r="J120" s="6"/>
      <c r="K120" s="6"/>
      <c r="L120" s="6"/>
      <c r="M120" s="6"/>
      <c r="N120" s="6"/>
      <c r="O120" s="6"/>
      <c r="P120" s="6"/>
      <c r="Q120" s="6"/>
    </row>
    <row r="121" spans="1:17" ht="15.75" x14ac:dyDescent="0.25">
      <c r="A121" s="15"/>
      <c r="B121" s="31"/>
      <c r="C121" s="6"/>
      <c r="D121" s="4"/>
      <c r="E121" s="4"/>
      <c r="F121" s="5"/>
      <c r="G121" s="4"/>
      <c r="H121" s="303"/>
      <c r="I121" s="10"/>
      <c r="J121" s="6"/>
      <c r="K121" s="6"/>
      <c r="L121" s="6"/>
      <c r="M121" s="6"/>
      <c r="N121" s="6"/>
      <c r="O121" s="6"/>
      <c r="P121" s="6"/>
      <c r="Q121" s="6"/>
    </row>
    <row r="122" spans="1:17" ht="15.75" x14ac:dyDescent="0.25">
      <c r="A122" s="15"/>
      <c r="B122" s="31"/>
      <c r="C122" s="6"/>
      <c r="D122" s="4"/>
      <c r="E122" s="4"/>
      <c r="F122" s="5"/>
      <c r="G122" s="4"/>
      <c r="H122" s="303"/>
      <c r="I122" s="10"/>
      <c r="J122" s="6"/>
      <c r="K122" s="6"/>
      <c r="L122" s="6"/>
      <c r="M122" s="6"/>
      <c r="N122" s="6"/>
      <c r="O122" s="6"/>
      <c r="P122" s="6"/>
      <c r="Q122" s="6"/>
    </row>
    <row r="123" spans="1:17" ht="15.75" x14ac:dyDescent="0.25">
      <c r="A123" s="15"/>
      <c r="B123" s="31"/>
      <c r="C123" s="6"/>
      <c r="D123" s="4"/>
      <c r="E123" s="4"/>
      <c r="F123" s="5"/>
      <c r="G123" s="4"/>
      <c r="H123" s="303"/>
      <c r="I123" s="10"/>
      <c r="J123" s="6"/>
      <c r="K123" s="6"/>
      <c r="L123" s="6"/>
      <c r="M123" s="6"/>
      <c r="N123" s="6"/>
      <c r="O123" s="6"/>
      <c r="P123" s="6"/>
      <c r="Q123" s="6"/>
    </row>
    <row r="124" spans="1:17" ht="15.75" x14ac:dyDescent="0.25">
      <c r="A124" s="15"/>
      <c r="B124" s="31"/>
      <c r="C124" s="6"/>
      <c r="D124" s="4"/>
      <c r="E124" s="4"/>
      <c r="F124" s="5"/>
      <c r="G124" s="4"/>
      <c r="H124" s="303"/>
      <c r="I124" s="10"/>
      <c r="J124" s="6"/>
      <c r="K124" s="6"/>
      <c r="L124" s="6"/>
      <c r="M124" s="6"/>
      <c r="N124" s="6"/>
      <c r="O124" s="6"/>
      <c r="P124" s="6"/>
      <c r="Q124" s="6"/>
    </row>
    <row r="125" spans="1:17" ht="15.75" x14ac:dyDescent="0.25">
      <c r="A125" s="15"/>
      <c r="B125" s="31"/>
      <c r="C125" s="6"/>
      <c r="D125" s="4"/>
      <c r="E125" s="4"/>
      <c r="F125" s="5"/>
      <c r="G125" s="4"/>
      <c r="H125" s="303"/>
      <c r="I125" s="10"/>
      <c r="J125" s="6"/>
      <c r="K125" s="6"/>
      <c r="L125" s="6"/>
      <c r="M125" s="6"/>
      <c r="N125" s="6"/>
      <c r="O125" s="6"/>
      <c r="P125" s="6"/>
      <c r="Q125" s="6"/>
    </row>
    <row r="126" spans="1:17" ht="15.75" x14ac:dyDescent="0.25">
      <c r="A126" s="15"/>
      <c r="B126" s="31"/>
      <c r="C126" s="6"/>
      <c r="D126" s="4"/>
      <c r="E126" s="4"/>
      <c r="F126" s="5"/>
      <c r="G126" s="4"/>
      <c r="H126" s="303"/>
      <c r="I126" s="10"/>
      <c r="J126" s="6"/>
      <c r="K126" s="6"/>
      <c r="L126" s="6"/>
      <c r="M126" s="6"/>
      <c r="N126" s="6"/>
      <c r="O126" s="6"/>
      <c r="P126" s="6"/>
      <c r="Q126" s="6"/>
    </row>
    <row r="127" spans="1:17" ht="15.75" x14ac:dyDescent="0.25">
      <c r="A127" s="15"/>
      <c r="B127" s="31"/>
      <c r="C127" s="6"/>
      <c r="D127" s="4"/>
      <c r="E127" s="4"/>
      <c r="F127" s="5"/>
      <c r="G127" s="4"/>
      <c r="H127" s="303"/>
      <c r="I127" s="10"/>
      <c r="J127" s="6"/>
      <c r="K127" s="6"/>
      <c r="L127" s="6"/>
      <c r="M127" s="6"/>
      <c r="N127" s="6"/>
      <c r="O127" s="6"/>
      <c r="P127" s="6"/>
      <c r="Q127" s="6"/>
    </row>
    <row r="128" spans="1:17" ht="15.75" x14ac:dyDescent="0.25">
      <c r="A128" s="15"/>
      <c r="B128" s="31"/>
      <c r="C128" s="6"/>
      <c r="D128" s="4"/>
      <c r="E128" s="4"/>
      <c r="F128" s="5"/>
      <c r="G128" s="4"/>
      <c r="H128" s="303"/>
      <c r="I128" s="10"/>
      <c r="J128" s="6"/>
      <c r="K128" s="6"/>
      <c r="L128" s="6"/>
      <c r="M128" s="6"/>
      <c r="N128" s="6"/>
      <c r="O128" s="6"/>
      <c r="P128" s="6"/>
      <c r="Q128" s="6"/>
    </row>
    <row r="129" spans="1:17" ht="15.75" x14ac:dyDescent="0.25">
      <c r="A129" s="15"/>
      <c r="B129" s="31"/>
      <c r="C129" s="6"/>
      <c r="D129" s="4"/>
      <c r="E129" s="4"/>
      <c r="F129" s="5"/>
      <c r="G129" s="4"/>
      <c r="H129" s="303"/>
      <c r="I129" s="10"/>
      <c r="J129" s="6"/>
      <c r="K129" s="6"/>
      <c r="L129" s="6"/>
      <c r="M129" s="6"/>
      <c r="N129" s="6"/>
      <c r="O129" s="6"/>
      <c r="P129" s="6"/>
      <c r="Q129" s="6"/>
    </row>
    <row r="130" spans="1:17" ht="15.75" x14ac:dyDescent="0.25">
      <c r="A130" s="15"/>
      <c r="B130" s="31"/>
      <c r="C130" s="6"/>
      <c r="D130" s="4"/>
      <c r="E130" s="4"/>
      <c r="F130" s="5"/>
      <c r="G130" s="4"/>
      <c r="H130" s="303"/>
      <c r="I130" s="10"/>
      <c r="J130" s="6"/>
      <c r="K130" s="6"/>
      <c r="L130" s="6"/>
      <c r="M130" s="6"/>
      <c r="N130" s="6"/>
      <c r="O130" s="6"/>
      <c r="P130" s="6"/>
      <c r="Q130" s="6"/>
    </row>
    <row r="131" spans="1:17" ht="15.75" x14ac:dyDescent="0.25">
      <c r="A131" s="15"/>
      <c r="B131" s="31"/>
      <c r="C131" s="6"/>
      <c r="D131" s="4"/>
      <c r="E131" s="4"/>
      <c r="F131" s="5"/>
      <c r="G131" s="4"/>
      <c r="H131" s="303"/>
      <c r="I131" s="10"/>
      <c r="J131" s="6"/>
      <c r="K131" s="6"/>
      <c r="L131" s="6"/>
      <c r="M131" s="6"/>
      <c r="N131" s="6"/>
      <c r="O131" s="6"/>
      <c r="P131" s="6"/>
      <c r="Q131" s="6"/>
    </row>
    <row r="132" spans="1:17" ht="15.75" x14ac:dyDescent="0.25">
      <c r="A132" s="15"/>
      <c r="B132" s="31"/>
      <c r="C132" s="6"/>
      <c r="D132" s="4"/>
      <c r="E132" s="4"/>
      <c r="F132" s="5"/>
      <c r="G132" s="4"/>
      <c r="H132" s="303"/>
      <c r="I132" s="10"/>
      <c r="J132" s="6"/>
      <c r="K132" s="6"/>
      <c r="L132" s="6"/>
      <c r="M132" s="6"/>
      <c r="N132" s="6"/>
      <c r="O132" s="6"/>
      <c r="P132" s="6"/>
      <c r="Q132" s="6"/>
    </row>
    <row r="133" spans="1:17" ht="15.75" x14ac:dyDescent="0.25">
      <c r="A133" s="15"/>
      <c r="B133" s="31"/>
      <c r="C133" s="6"/>
      <c r="D133" s="4"/>
      <c r="E133" s="4"/>
      <c r="F133" s="5"/>
      <c r="G133" s="4"/>
      <c r="H133" s="303"/>
      <c r="I133" s="10"/>
      <c r="J133" s="6"/>
      <c r="K133" s="6"/>
      <c r="L133" s="6"/>
      <c r="M133" s="6"/>
      <c r="N133" s="6"/>
      <c r="O133" s="6"/>
      <c r="P133" s="6"/>
      <c r="Q133" s="6"/>
    </row>
    <row r="134" spans="1:17" ht="15.75" x14ac:dyDescent="0.25">
      <c r="A134" s="15"/>
      <c r="B134" s="31"/>
      <c r="C134" s="6"/>
      <c r="D134" s="4"/>
      <c r="E134" s="4"/>
      <c r="F134" s="5"/>
      <c r="G134" s="4"/>
      <c r="H134" s="303"/>
      <c r="I134" s="10"/>
      <c r="J134" s="6"/>
      <c r="K134" s="6"/>
      <c r="L134" s="6"/>
      <c r="M134" s="6"/>
      <c r="N134" s="6"/>
      <c r="O134" s="6"/>
      <c r="P134" s="6"/>
      <c r="Q134" s="6"/>
    </row>
    <row r="135" spans="1:17" ht="15.75" x14ac:dyDescent="0.25">
      <c r="A135" s="15"/>
      <c r="B135" s="31"/>
      <c r="C135" s="6"/>
      <c r="D135" s="4"/>
      <c r="E135" s="4"/>
      <c r="F135" s="5"/>
      <c r="G135" s="4"/>
      <c r="H135" s="303"/>
      <c r="I135" s="10"/>
      <c r="J135" s="6"/>
      <c r="K135" s="6"/>
      <c r="L135" s="6"/>
      <c r="M135" s="6"/>
      <c r="N135" s="6"/>
      <c r="O135" s="6"/>
      <c r="P135" s="6"/>
      <c r="Q135" s="6"/>
    </row>
    <row r="136" spans="1:17" ht="15.75" x14ac:dyDescent="0.25">
      <c r="A136" s="15"/>
      <c r="B136" s="31"/>
      <c r="C136" s="6"/>
      <c r="D136" s="4"/>
      <c r="E136" s="4"/>
      <c r="F136" s="5"/>
      <c r="G136" s="4"/>
      <c r="H136" s="303"/>
      <c r="I136" s="10"/>
      <c r="J136" s="6"/>
      <c r="K136" s="6"/>
      <c r="L136" s="6"/>
      <c r="M136" s="6"/>
      <c r="N136" s="6"/>
      <c r="O136" s="6"/>
      <c r="P136" s="6"/>
      <c r="Q136" s="6"/>
    </row>
    <row r="137" spans="1:17" ht="15.75" x14ac:dyDescent="0.25">
      <c r="A137" s="15"/>
      <c r="B137" s="31"/>
      <c r="C137" s="6"/>
      <c r="D137" s="4"/>
      <c r="E137" s="4"/>
      <c r="F137" s="5"/>
      <c r="G137" s="4"/>
      <c r="H137" s="303"/>
      <c r="I137" s="10"/>
      <c r="J137" s="6"/>
      <c r="K137" s="6"/>
      <c r="L137" s="6"/>
      <c r="M137" s="6"/>
      <c r="N137" s="6"/>
      <c r="O137" s="6"/>
      <c r="P137" s="6"/>
      <c r="Q137" s="6"/>
    </row>
    <row r="138" spans="1:17" ht="15.75" x14ac:dyDescent="0.25">
      <c r="A138" s="15"/>
      <c r="B138" s="31"/>
      <c r="C138" s="6"/>
      <c r="D138" s="4"/>
      <c r="E138" s="4"/>
      <c r="F138" s="5"/>
      <c r="G138" s="4"/>
      <c r="H138" s="303"/>
      <c r="I138" s="10"/>
      <c r="J138" s="6"/>
      <c r="K138" s="6"/>
      <c r="L138" s="6"/>
      <c r="M138" s="6"/>
      <c r="N138" s="6"/>
      <c r="O138" s="6"/>
      <c r="P138" s="6"/>
      <c r="Q138" s="6"/>
    </row>
    <row r="139" spans="1:17" ht="15.75" x14ac:dyDescent="0.25">
      <c r="A139" s="15"/>
      <c r="B139" s="31"/>
      <c r="C139" s="6"/>
      <c r="D139" s="4"/>
      <c r="E139" s="4"/>
      <c r="F139" s="5"/>
      <c r="G139" s="4"/>
      <c r="H139" s="303"/>
      <c r="I139" s="10"/>
      <c r="J139" s="6"/>
      <c r="K139" s="6"/>
      <c r="L139" s="6"/>
      <c r="M139" s="6"/>
      <c r="N139" s="6"/>
      <c r="O139" s="6"/>
      <c r="P139" s="6"/>
      <c r="Q139" s="6"/>
    </row>
    <row r="140" spans="1:17" ht="15.75" x14ac:dyDescent="0.25">
      <c r="A140" s="15"/>
      <c r="B140" s="31"/>
      <c r="C140" s="6"/>
      <c r="D140" s="4"/>
      <c r="E140" s="4"/>
      <c r="F140" s="5"/>
      <c r="G140" s="4"/>
      <c r="H140" s="303"/>
      <c r="I140" s="10"/>
      <c r="J140" s="6"/>
      <c r="K140" s="6"/>
      <c r="L140" s="6"/>
      <c r="M140" s="6"/>
      <c r="N140" s="6"/>
      <c r="O140" s="6"/>
      <c r="P140" s="6"/>
      <c r="Q140" s="6"/>
    </row>
    <row r="141" spans="1:17" ht="15.75" x14ac:dyDescent="0.25">
      <c r="A141" s="15"/>
      <c r="B141" s="31"/>
      <c r="C141" s="6"/>
      <c r="D141" s="4"/>
      <c r="E141" s="4"/>
      <c r="F141" s="5"/>
      <c r="G141" s="4"/>
      <c r="H141" s="303"/>
      <c r="I141" s="10"/>
      <c r="J141" s="6"/>
      <c r="K141" s="6"/>
      <c r="L141" s="6"/>
      <c r="M141" s="6"/>
      <c r="N141" s="6"/>
      <c r="O141" s="6"/>
      <c r="P141" s="6"/>
      <c r="Q141" s="6"/>
    </row>
    <row r="142" spans="1:17" ht="15.75" x14ac:dyDescent="0.25">
      <c r="A142" s="15"/>
      <c r="B142" s="31"/>
      <c r="C142" s="6"/>
      <c r="D142" s="4"/>
      <c r="E142" s="4"/>
      <c r="F142" s="5"/>
      <c r="G142" s="4"/>
      <c r="H142" s="303"/>
      <c r="I142" s="10"/>
      <c r="J142" s="6"/>
      <c r="K142" s="6"/>
      <c r="L142" s="6"/>
      <c r="M142" s="6"/>
      <c r="N142" s="6"/>
      <c r="O142" s="6"/>
      <c r="P142" s="6"/>
      <c r="Q142" s="6"/>
    </row>
    <row r="143" spans="1:17" ht="15.75" x14ac:dyDescent="0.25">
      <c r="A143" s="15"/>
      <c r="B143" s="31"/>
      <c r="C143" s="6"/>
      <c r="D143" s="4"/>
      <c r="E143" s="4"/>
      <c r="F143" s="5"/>
      <c r="G143" s="4"/>
      <c r="H143" s="303"/>
      <c r="I143" s="10"/>
      <c r="J143" s="6"/>
      <c r="K143" s="6"/>
      <c r="L143" s="6"/>
      <c r="M143" s="6"/>
      <c r="N143" s="6"/>
      <c r="O143" s="6"/>
      <c r="P143" s="6"/>
      <c r="Q143" s="6"/>
    </row>
    <row r="144" spans="1:17" ht="15.75" x14ac:dyDescent="0.25">
      <c r="A144" s="15"/>
      <c r="B144" s="31"/>
      <c r="C144" s="6"/>
      <c r="D144" s="4"/>
      <c r="E144" s="4"/>
      <c r="F144" s="5"/>
      <c r="G144" s="4"/>
      <c r="H144" s="303"/>
      <c r="I144" s="10"/>
      <c r="J144" s="6"/>
      <c r="K144" s="6"/>
      <c r="L144" s="6"/>
      <c r="M144" s="6"/>
      <c r="N144" s="6"/>
      <c r="O144" s="6"/>
      <c r="P144" s="6"/>
      <c r="Q144" s="6"/>
    </row>
    <row r="145" spans="1:17" ht="15.75" x14ac:dyDescent="0.25">
      <c r="A145" s="15"/>
      <c r="B145" s="31"/>
      <c r="C145" s="6"/>
      <c r="D145" s="4"/>
      <c r="E145" s="4"/>
      <c r="F145" s="5"/>
      <c r="G145" s="4"/>
      <c r="H145" s="303"/>
      <c r="I145" s="10"/>
      <c r="J145" s="6"/>
      <c r="K145" s="6"/>
      <c r="L145" s="6"/>
      <c r="M145" s="6"/>
      <c r="N145" s="6"/>
      <c r="O145" s="6"/>
      <c r="P145" s="6"/>
      <c r="Q145" s="6"/>
    </row>
    <row r="146" spans="1:17" ht="15.75" x14ac:dyDescent="0.25">
      <c r="A146" s="15"/>
      <c r="B146" s="31"/>
      <c r="C146" s="6"/>
      <c r="D146" s="4"/>
      <c r="E146" s="4"/>
      <c r="F146" s="5"/>
      <c r="G146" s="4"/>
      <c r="H146" s="303"/>
      <c r="I146" s="10"/>
      <c r="J146" s="6"/>
      <c r="K146" s="6"/>
      <c r="L146" s="6"/>
      <c r="M146" s="6"/>
      <c r="N146" s="6"/>
      <c r="O146" s="6"/>
      <c r="P146" s="6"/>
      <c r="Q146" s="6"/>
    </row>
    <row r="147" spans="1:17" ht="15.75" x14ac:dyDescent="0.25">
      <c r="A147" s="15"/>
      <c r="B147" s="31"/>
      <c r="C147" s="6"/>
      <c r="D147" s="4"/>
      <c r="E147" s="4"/>
      <c r="F147" s="5"/>
      <c r="G147" s="4"/>
      <c r="H147" s="303"/>
      <c r="I147" s="10"/>
      <c r="J147" s="6"/>
      <c r="K147" s="6"/>
      <c r="L147" s="6"/>
      <c r="M147" s="6"/>
      <c r="N147" s="6"/>
      <c r="O147" s="6"/>
      <c r="P147" s="6"/>
      <c r="Q147" s="6"/>
    </row>
    <row r="148" spans="1:17" ht="15.75" x14ac:dyDescent="0.25">
      <c r="A148" s="15"/>
      <c r="B148" s="31"/>
      <c r="C148" s="6"/>
      <c r="D148" s="4"/>
      <c r="E148" s="4"/>
      <c r="F148" s="5"/>
      <c r="G148" s="4"/>
      <c r="H148" s="303"/>
      <c r="I148" s="10"/>
      <c r="J148" s="6"/>
      <c r="K148" s="6"/>
      <c r="L148" s="6"/>
      <c r="M148" s="6"/>
      <c r="N148" s="6"/>
      <c r="O148" s="6"/>
      <c r="P148" s="6"/>
      <c r="Q148" s="6"/>
    </row>
    <row r="149" spans="1:17" ht="15.75" x14ac:dyDescent="0.25">
      <c r="A149" s="15"/>
      <c r="B149" s="31"/>
      <c r="C149" s="6"/>
      <c r="D149" s="4"/>
      <c r="E149" s="4"/>
      <c r="F149" s="5"/>
      <c r="G149" s="4"/>
      <c r="H149" s="303"/>
      <c r="I149" s="10"/>
      <c r="J149" s="6"/>
      <c r="K149" s="6"/>
      <c r="L149" s="6"/>
      <c r="M149" s="6"/>
      <c r="N149" s="6"/>
      <c r="O149" s="6"/>
      <c r="P149" s="6"/>
      <c r="Q149" s="6"/>
    </row>
    <row r="150" spans="1:17" ht="15.75" x14ac:dyDescent="0.25">
      <c r="A150" s="15"/>
      <c r="B150" s="31"/>
      <c r="C150" s="6"/>
      <c r="D150" s="4"/>
      <c r="E150" s="4"/>
      <c r="F150" s="5"/>
      <c r="G150" s="4"/>
      <c r="H150" s="303"/>
      <c r="I150" s="10"/>
      <c r="J150" s="6"/>
      <c r="K150" s="6"/>
      <c r="L150" s="6"/>
      <c r="M150" s="6"/>
      <c r="N150" s="6"/>
      <c r="O150" s="6"/>
      <c r="P150" s="6"/>
      <c r="Q150" s="6"/>
    </row>
    <row r="151" spans="1:17" ht="15.75" x14ac:dyDescent="0.25">
      <c r="A151" s="15"/>
      <c r="B151" s="31"/>
      <c r="C151" s="6"/>
      <c r="D151" s="4"/>
      <c r="E151" s="4"/>
      <c r="F151" s="5"/>
      <c r="G151" s="4"/>
      <c r="H151" s="303"/>
      <c r="I151" s="10"/>
      <c r="J151" s="6"/>
      <c r="K151" s="6"/>
      <c r="L151" s="6"/>
      <c r="M151" s="6"/>
      <c r="N151" s="6"/>
      <c r="O151" s="6"/>
      <c r="P151" s="6"/>
      <c r="Q151" s="6"/>
    </row>
    <row r="152" spans="1:17" ht="15.75" x14ac:dyDescent="0.25">
      <c r="A152" s="15"/>
      <c r="B152" s="31"/>
      <c r="C152" s="6"/>
      <c r="D152" s="4"/>
      <c r="E152" s="4"/>
      <c r="F152" s="5"/>
      <c r="G152" s="4"/>
      <c r="H152" s="303"/>
      <c r="I152" s="10"/>
      <c r="J152" s="6"/>
      <c r="K152" s="6"/>
      <c r="L152" s="6"/>
      <c r="M152" s="6"/>
      <c r="N152" s="6"/>
      <c r="O152" s="6"/>
      <c r="P152" s="6"/>
      <c r="Q152" s="6"/>
    </row>
    <row r="153" spans="1:17" ht="15.75" x14ac:dyDescent="0.25">
      <c r="A153" s="15"/>
      <c r="B153" s="31"/>
      <c r="C153" s="6"/>
      <c r="D153" s="4"/>
      <c r="E153" s="4"/>
      <c r="F153" s="5"/>
      <c r="G153" s="4"/>
      <c r="H153" s="303"/>
      <c r="I153" s="10"/>
      <c r="J153" s="6"/>
      <c r="K153" s="6"/>
      <c r="L153" s="6"/>
      <c r="M153" s="6"/>
      <c r="N153" s="6"/>
      <c r="O153" s="6"/>
      <c r="P153" s="6"/>
      <c r="Q153" s="6"/>
    </row>
    <row r="154" spans="1:17" ht="15.75" x14ac:dyDescent="0.25">
      <c r="A154" s="15"/>
      <c r="B154" s="31"/>
      <c r="C154" s="6"/>
      <c r="D154" s="4"/>
      <c r="E154" s="4"/>
      <c r="F154" s="5"/>
      <c r="G154" s="4"/>
      <c r="H154" s="303"/>
      <c r="I154" s="10"/>
      <c r="J154" s="6"/>
      <c r="K154" s="6"/>
      <c r="L154" s="6"/>
      <c r="M154" s="6"/>
      <c r="N154" s="6"/>
      <c r="O154" s="6"/>
      <c r="P154" s="6"/>
      <c r="Q154" s="6"/>
    </row>
    <row r="155" spans="1:17" ht="15.75" x14ac:dyDescent="0.25">
      <c r="A155" s="15"/>
      <c r="B155" s="31"/>
      <c r="C155" s="6"/>
      <c r="D155" s="4"/>
      <c r="E155" s="4"/>
      <c r="F155" s="5"/>
      <c r="G155" s="4"/>
      <c r="H155" s="303"/>
      <c r="I155" s="10"/>
      <c r="J155" s="6"/>
      <c r="K155" s="6"/>
      <c r="L155" s="6"/>
      <c r="M155" s="6"/>
      <c r="N155" s="6"/>
      <c r="O155" s="6"/>
      <c r="P155" s="6"/>
      <c r="Q155" s="6"/>
    </row>
    <row r="156" spans="1:17" ht="15.75" x14ac:dyDescent="0.25">
      <c r="A156" s="15"/>
      <c r="B156" s="31"/>
      <c r="C156" s="6"/>
      <c r="D156" s="4"/>
      <c r="E156" s="4"/>
      <c r="F156" s="5"/>
      <c r="G156" s="4"/>
      <c r="H156" s="303"/>
      <c r="I156" s="10"/>
      <c r="J156" s="6"/>
      <c r="K156" s="6"/>
      <c r="L156" s="6"/>
      <c r="M156" s="6"/>
      <c r="N156" s="6"/>
      <c r="O156" s="6"/>
      <c r="P156" s="6"/>
      <c r="Q156" s="6"/>
    </row>
    <row r="157" spans="1:17" ht="15.75" x14ac:dyDescent="0.25">
      <c r="A157" s="15"/>
      <c r="B157" s="31"/>
      <c r="C157" s="6"/>
      <c r="D157" s="4"/>
      <c r="E157" s="4"/>
      <c r="F157" s="5"/>
      <c r="G157" s="4"/>
      <c r="H157" s="303"/>
      <c r="I157" s="10"/>
      <c r="J157" s="6"/>
      <c r="K157" s="6"/>
      <c r="L157" s="6"/>
      <c r="M157" s="6"/>
      <c r="N157" s="6"/>
      <c r="O157" s="6"/>
      <c r="P157" s="6"/>
      <c r="Q157" s="6"/>
    </row>
    <row r="158" spans="1:17" ht="15.75" x14ac:dyDescent="0.25">
      <c r="A158" s="15"/>
      <c r="B158" s="31"/>
      <c r="C158" s="6"/>
      <c r="D158" s="4"/>
      <c r="E158" s="4"/>
      <c r="F158" s="5"/>
      <c r="G158" s="4"/>
      <c r="H158" s="303"/>
      <c r="I158" s="10"/>
      <c r="J158" s="6"/>
      <c r="K158" s="6"/>
      <c r="L158" s="6"/>
      <c r="M158" s="6"/>
      <c r="N158" s="6"/>
      <c r="O158" s="6"/>
      <c r="P158" s="6"/>
      <c r="Q158" s="6"/>
    </row>
    <row r="159" spans="1:17" ht="15.75" x14ac:dyDescent="0.25">
      <c r="A159" s="15"/>
      <c r="B159" s="31"/>
      <c r="C159" s="6"/>
      <c r="D159" s="4"/>
      <c r="E159" s="4"/>
      <c r="F159" s="5"/>
      <c r="G159" s="4"/>
      <c r="H159" s="303"/>
      <c r="I159" s="10"/>
      <c r="J159" s="6"/>
      <c r="K159" s="6"/>
      <c r="L159" s="6"/>
      <c r="M159" s="6"/>
      <c r="N159" s="6"/>
      <c r="O159" s="6"/>
      <c r="P159" s="6"/>
      <c r="Q159" s="6"/>
    </row>
    <row r="160" spans="1:17" ht="15.75" x14ac:dyDescent="0.25">
      <c r="A160" s="15"/>
      <c r="B160" s="31"/>
      <c r="C160" s="6"/>
      <c r="D160" s="4"/>
      <c r="E160" s="4"/>
      <c r="F160" s="5"/>
      <c r="G160" s="4"/>
      <c r="H160" s="303"/>
      <c r="I160" s="10"/>
      <c r="J160" s="6"/>
      <c r="K160" s="6"/>
      <c r="L160" s="6"/>
      <c r="M160" s="6"/>
      <c r="N160" s="6"/>
      <c r="O160" s="6"/>
      <c r="P160" s="6"/>
      <c r="Q160" s="6"/>
    </row>
    <row r="161" spans="1:17" ht="15.75" x14ac:dyDescent="0.25">
      <c r="A161" s="15"/>
      <c r="B161" s="31"/>
      <c r="C161" s="6"/>
      <c r="D161" s="4"/>
      <c r="E161" s="4"/>
      <c r="F161" s="5"/>
      <c r="G161" s="4"/>
      <c r="H161" s="303"/>
      <c r="I161" s="10"/>
      <c r="J161" s="6"/>
      <c r="K161" s="6"/>
      <c r="L161" s="6"/>
      <c r="M161" s="6"/>
      <c r="N161" s="6"/>
      <c r="O161" s="6"/>
      <c r="P161" s="6"/>
      <c r="Q161" s="6"/>
    </row>
    <row r="162" spans="1:17" ht="15.75" x14ac:dyDescent="0.25">
      <c r="A162" s="15"/>
      <c r="B162" s="31"/>
      <c r="C162" s="6"/>
      <c r="D162" s="4"/>
      <c r="E162" s="4"/>
      <c r="F162" s="5"/>
      <c r="G162" s="4"/>
      <c r="H162" s="303"/>
      <c r="I162" s="10"/>
      <c r="J162" s="6"/>
      <c r="K162" s="6"/>
      <c r="L162" s="6"/>
      <c r="M162" s="6"/>
      <c r="N162" s="6"/>
      <c r="O162" s="6"/>
      <c r="P162" s="6"/>
      <c r="Q162" s="6"/>
    </row>
    <row r="163" spans="1:17" ht="15.75" x14ac:dyDescent="0.25">
      <c r="A163" s="15"/>
      <c r="B163" s="31"/>
      <c r="C163" s="6"/>
      <c r="D163" s="4"/>
      <c r="E163" s="4"/>
      <c r="F163" s="5"/>
      <c r="G163" s="4"/>
      <c r="H163" s="303"/>
      <c r="I163" s="10"/>
      <c r="J163" s="6"/>
      <c r="K163" s="6"/>
      <c r="L163" s="6"/>
      <c r="M163" s="6"/>
      <c r="N163" s="6"/>
      <c r="O163" s="6"/>
      <c r="P163" s="6"/>
      <c r="Q163" s="6"/>
    </row>
    <row r="164" spans="1:17" ht="15.75" x14ac:dyDescent="0.25">
      <c r="A164" s="15"/>
      <c r="B164" s="31"/>
      <c r="C164" s="6"/>
      <c r="D164" s="4"/>
      <c r="E164" s="4"/>
      <c r="F164" s="5"/>
      <c r="G164" s="4"/>
      <c r="H164" s="303"/>
      <c r="I164" s="10"/>
      <c r="J164" s="6"/>
      <c r="K164" s="6"/>
      <c r="L164" s="6"/>
      <c r="M164" s="6"/>
      <c r="N164" s="6"/>
      <c r="O164" s="6"/>
      <c r="P164" s="6"/>
      <c r="Q164" s="6"/>
    </row>
    <row r="165" spans="1:17" ht="15.75" x14ac:dyDescent="0.25">
      <c r="A165" s="15"/>
      <c r="B165" s="31"/>
      <c r="C165" s="6"/>
      <c r="D165" s="4"/>
      <c r="E165" s="4"/>
      <c r="F165" s="5"/>
      <c r="G165" s="4"/>
      <c r="H165" s="303"/>
      <c r="I165" s="10"/>
      <c r="J165" s="6"/>
      <c r="K165" s="6"/>
      <c r="L165" s="6"/>
      <c r="M165" s="6"/>
      <c r="N165" s="6"/>
      <c r="O165" s="6"/>
      <c r="P165" s="6"/>
      <c r="Q165" s="6"/>
    </row>
    <row r="166" spans="1:17" ht="15.75" x14ac:dyDescent="0.25">
      <c r="A166" s="15"/>
      <c r="B166" s="31"/>
      <c r="C166" s="6"/>
      <c r="D166" s="4"/>
      <c r="E166" s="4"/>
      <c r="F166" s="5"/>
      <c r="G166" s="4"/>
      <c r="H166" s="303"/>
      <c r="I166" s="10"/>
      <c r="J166" s="6"/>
      <c r="K166" s="6"/>
      <c r="L166" s="6"/>
      <c r="M166" s="6"/>
      <c r="N166" s="6"/>
      <c r="O166" s="6"/>
      <c r="P166" s="6"/>
      <c r="Q166" s="6"/>
    </row>
    <row r="167" spans="1:17" ht="15.75" x14ac:dyDescent="0.25">
      <c r="A167" s="15"/>
      <c r="B167" s="31"/>
      <c r="C167" s="6"/>
      <c r="D167" s="4"/>
      <c r="E167" s="4"/>
      <c r="F167" s="5"/>
      <c r="G167" s="4"/>
      <c r="H167" s="303"/>
      <c r="I167" s="10"/>
      <c r="J167" s="6"/>
      <c r="K167" s="6"/>
      <c r="L167" s="6"/>
      <c r="M167" s="6"/>
      <c r="N167" s="6"/>
      <c r="O167" s="6"/>
      <c r="P167" s="6"/>
      <c r="Q167" s="6"/>
    </row>
    <row r="168" spans="1:17" ht="15.75" x14ac:dyDescent="0.25">
      <c r="A168" s="15"/>
      <c r="B168" s="31"/>
      <c r="C168" s="6"/>
      <c r="D168" s="4"/>
      <c r="E168" s="4"/>
      <c r="F168" s="5"/>
      <c r="G168" s="4"/>
      <c r="H168" s="303"/>
      <c r="I168" s="10"/>
      <c r="J168" s="6"/>
      <c r="K168" s="6"/>
      <c r="L168" s="6"/>
      <c r="M168" s="6"/>
      <c r="N168" s="6"/>
      <c r="O168" s="6"/>
      <c r="P168" s="6"/>
      <c r="Q168" s="6"/>
    </row>
    <row r="169" spans="1:17" ht="15.75" x14ac:dyDescent="0.25">
      <c r="A169" s="15"/>
      <c r="B169" s="31"/>
      <c r="C169" s="6"/>
      <c r="D169" s="4"/>
      <c r="E169" s="4"/>
      <c r="F169" s="5"/>
      <c r="G169" s="4"/>
      <c r="H169" s="303"/>
      <c r="I169" s="10"/>
      <c r="J169" s="6"/>
      <c r="K169" s="6"/>
      <c r="L169" s="6"/>
      <c r="M169" s="6"/>
      <c r="N169" s="6"/>
      <c r="O169" s="6"/>
      <c r="P169" s="6"/>
      <c r="Q169" s="6"/>
    </row>
    <row r="170" spans="1:17" ht="15.75" x14ac:dyDescent="0.25">
      <c r="A170" s="15"/>
      <c r="B170" s="31"/>
      <c r="C170" s="6"/>
      <c r="D170" s="4"/>
      <c r="E170" s="4"/>
      <c r="F170" s="5"/>
      <c r="G170" s="4"/>
      <c r="H170" s="303"/>
      <c r="I170" s="10"/>
      <c r="J170" s="6"/>
      <c r="K170" s="6"/>
      <c r="L170" s="6"/>
      <c r="M170" s="6"/>
      <c r="N170" s="6"/>
      <c r="O170" s="6"/>
      <c r="P170" s="6"/>
      <c r="Q170" s="6"/>
    </row>
    <row r="171" spans="1:17" ht="15.75" x14ac:dyDescent="0.25">
      <c r="A171" s="15"/>
      <c r="B171" s="31"/>
      <c r="C171" s="6"/>
      <c r="D171" s="4"/>
      <c r="E171" s="4"/>
      <c r="F171" s="5"/>
      <c r="G171" s="4"/>
      <c r="H171" s="303"/>
      <c r="I171" s="10"/>
      <c r="J171" s="6"/>
      <c r="K171" s="6"/>
      <c r="L171" s="6"/>
      <c r="M171" s="6"/>
      <c r="N171" s="6"/>
      <c r="O171" s="6"/>
      <c r="P171" s="6"/>
      <c r="Q171" s="6"/>
    </row>
    <row r="172" spans="1:17" ht="15.75" x14ac:dyDescent="0.25">
      <c r="A172" s="15"/>
      <c r="B172" s="31"/>
      <c r="C172" s="6"/>
      <c r="D172" s="4"/>
      <c r="E172" s="4"/>
      <c r="F172" s="5"/>
      <c r="G172" s="4"/>
      <c r="H172" s="303"/>
      <c r="I172" s="10"/>
      <c r="J172" s="6"/>
      <c r="K172" s="6"/>
      <c r="L172" s="6"/>
      <c r="M172" s="6"/>
      <c r="N172" s="6"/>
      <c r="O172" s="6"/>
      <c r="P172" s="6"/>
      <c r="Q172" s="6"/>
    </row>
    <row r="173" spans="1:17" ht="15.75" x14ac:dyDescent="0.25">
      <c r="A173" s="15"/>
      <c r="B173" s="31"/>
      <c r="C173" s="6"/>
      <c r="D173" s="4"/>
      <c r="E173" s="4"/>
      <c r="F173" s="5"/>
      <c r="G173" s="4"/>
      <c r="H173" s="303"/>
      <c r="I173" s="10"/>
      <c r="J173" s="6"/>
      <c r="K173" s="6"/>
      <c r="L173" s="6"/>
      <c r="M173" s="6"/>
      <c r="N173" s="6"/>
      <c r="O173" s="6"/>
      <c r="P173" s="6"/>
      <c r="Q173" s="6"/>
    </row>
    <row r="174" spans="1:17" ht="15.75" x14ac:dyDescent="0.25">
      <c r="A174" s="15"/>
      <c r="B174" s="31"/>
      <c r="C174" s="6"/>
      <c r="D174" s="4"/>
      <c r="E174" s="4"/>
      <c r="F174" s="5"/>
      <c r="G174" s="4"/>
      <c r="H174" s="303"/>
      <c r="I174" s="10"/>
      <c r="J174" s="6"/>
      <c r="K174" s="6"/>
      <c r="L174" s="6"/>
      <c r="M174" s="6"/>
      <c r="N174" s="6"/>
      <c r="O174" s="6"/>
      <c r="P174" s="6"/>
      <c r="Q174" s="6"/>
    </row>
    <row r="175" spans="1:17" ht="15.75" x14ac:dyDescent="0.25">
      <c r="A175" s="15"/>
      <c r="B175" s="31"/>
      <c r="C175" s="6"/>
      <c r="D175" s="4"/>
      <c r="E175" s="4"/>
      <c r="F175" s="5"/>
      <c r="G175" s="4"/>
      <c r="H175" s="303"/>
      <c r="I175" s="10"/>
      <c r="J175" s="6"/>
      <c r="K175" s="6"/>
      <c r="L175" s="6"/>
      <c r="M175" s="6"/>
      <c r="N175" s="6"/>
      <c r="O175" s="6"/>
      <c r="P175" s="6"/>
      <c r="Q175" s="6"/>
    </row>
    <row r="176" spans="1:17" ht="15.75" x14ac:dyDescent="0.25">
      <c r="A176" s="15"/>
      <c r="B176" s="31"/>
      <c r="C176" s="6"/>
      <c r="D176" s="4"/>
      <c r="E176" s="4"/>
      <c r="F176" s="5"/>
      <c r="G176" s="4"/>
      <c r="H176" s="303"/>
      <c r="I176" s="10"/>
      <c r="J176" s="6"/>
      <c r="K176" s="6"/>
      <c r="L176" s="6"/>
      <c r="M176" s="6"/>
      <c r="N176" s="6"/>
      <c r="O176" s="6"/>
      <c r="P176" s="6"/>
      <c r="Q176" s="6"/>
    </row>
    <row r="177" spans="1:17" ht="15.75" x14ac:dyDescent="0.25">
      <c r="A177" s="15"/>
      <c r="B177" s="31"/>
      <c r="C177" s="6"/>
      <c r="D177" s="4"/>
      <c r="E177" s="4"/>
      <c r="F177" s="5"/>
      <c r="G177" s="4"/>
      <c r="H177" s="303"/>
      <c r="I177" s="10"/>
      <c r="J177" s="6"/>
      <c r="K177" s="6"/>
      <c r="L177" s="6"/>
      <c r="M177" s="6"/>
      <c r="N177" s="6"/>
      <c r="O177" s="6"/>
      <c r="P177" s="6"/>
      <c r="Q177" s="6"/>
    </row>
    <row r="178" spans="1:17" ht="15.75" x14ac:dyDescent="0.25">
      <c r="A178" s="15"/>
      <c r="B178" s="31"/>
      <c r="C178" s="6"/>
      <c r="D178" s="4"/>
      <c r="E178" s="4"/>
      <c r="F178" s="5"/>
      <c r="G178" s="4"/>
      <c r="H178" s="303"/>
      <c r="I178" s="10"/>
      <c r="J178" s="6"/>
      <c r="K178" s="6"/>
      <c r="L178" s="6"/>
      <c r="M178" s="6"/>
      <c r="N178" s="6"/>
      <c r="O178" s="6"/>
      <c r="P178" s="6"/>
      <c r="Q178" s="6"/>
    </row>
    <row r="179" spans="1:17" ht="15.75" x14ac:dyDescent="0.25">
      <c r="A179" s="15"/>
      <c r="B179" s="31"/>
      <c r="C179" s="6"/>
      <c r="D179" s="4"/>
      <c r="E179" s="4"/>
      <c r="F179" s="5"/>
      <c r="G179" s="4"/>
      <c r="H179" s="303"/>
      <c r="I179" s="10"/>
      <c r="J179" s="6"/>
      <c r="K179" s="6"/>
      <c r="L179" s="6"/>
      <c r="M179" s="6"/>
      <c r="N179" s="6"/>
      <c r="O179" s="6"/>
      <c r="P179" s="6"/>
      <c r="Q179" s="6"/>
    </row>
    <row r="180" spans="1:17" ht="15.75" x14ac:dyDescent="0.25">
      <c r="A180" s="15"/>
      <c r="B180" s="31"/>
      <c r="C180" s="6"/>
      <c r="D180" s="4"/>
      <c r="E180" s="4"/>
      <c r="F180" s="5"/>
      <c r="G180" s="4"/>
      <c r="H180" s="303"/>
      <c r="I180" s="10"/>
      <c r="J180" s="6"/>
      <c r="K180" s="6"/>
      <c r="L180" s="6"/>
      <c r="M180" s="6"/>
      <c r="N180" s="6"/>
      <c r="O180" s="6"/>
      <c r="P180" s="6"/>
      <c r="Q180" s="6"/>
    </row>
    <row r="181" spans="1:17" ht="15.75" x14ac:dyDescent="0.25">
      <c r="A181" s="15"/>
      <c r="B181" s="31"/>
      <c r="C181" s="6"/>
      <c r="D181" s="4"/>
      <c r="E181" s="4"/>
      <c r="F181" s="5"/>
      <c r="G181" s="4"/>
      <c r="H181" s="303"/>
      <c r="I181" s="10"/>
      <c r="J181" s="6"/>
      <c r="K181" s="6"/>
      <c r="L181" s="6"/>
      <c r="M181" s="6"/>
      <c r="N181" s="6"/>
      <c r="O181" s="6"/>
      <c r="P181" s="6"/>
      <c r="Q181" s="6"/>
    </row>
    <row r="182" spans="1:17" ht="15.75" x14ac:dyDescent="0.25">
      <c r="A182" s="15"/>
      <c r="B182" s="31"/>
      <c r="C182" s="6"/>
      <c r="D182" s="4"/>
      <c r="E182" s="4"/>
      <c r="F182" s="5"/>
      <c r="G182" s="4"/>
      <c r="H182" s="303"/>
      <c r="I182" s="10"/>
      <c r="J182" s="6"/>
      <c r="K182" s="6"/>
      <c r="L182" s="6"/>
      <c r="M182" s="6"/>
      <c r="N182" s="6"/>
      <c r="O182" s="6"/>
      <c r="P182" s="6"/>
      <c r="Q182" s="6"/>
    </row>
    <row r="183" spans="1:17" ht="15.75" x14ac:dyDescent="0.25">
      <c r="A183" s="15"/>
      <c r="B183" s="31"/>
      <c r="C183" s="6"/>
      <c r="D183" s="4"/>
      <c r="E183" s="4"/>
      <c r="F183" s="5"/>
      <c r="G183" s="4"/>
      <c r="H183" s="303"/>
      <c r="I183" s="10"/>
      <c r="J183" s="6"/>
      <c r="K183" s="6"/>
      <c r="L183" s="6"/>
      <c r="M183" s="6"/>
      <c r="N183" s="6"/>
      <c r="O183" s="6"/>
      <c r="P183" s="6"/>
      <c r="Q183" s="6"/>
    </row>
    <row r="184" spans="1:17" ht="15.75" x14ac:dyDescent="0.25">
      <c r="A184" s="15"/>
      <c r="B184" s="31"/>
      <c r="C184" s="6"/>
      <c r="D184" s="4"/>
      <c r="E184" s="4"/>
      <c r="F184" s="5"/>
      <c r="G184" s="4"/>
      <c r="H184" s="303"/>
      <c r="I184" s="10"/>
      <c r="J184" s="6"/>
      <c r="K184" s="6"/>
      <c r="L184" s="6"/>
      <c r="M184" s="6"/>
      <c r="N184" s="6"/>
      <c r="O184" s="6"/>
      <c r="P184" s="6"/>
      <c r="Q184" s="6"/>
    </row>
    <row r="185" spans="1:17" ht="15.75" x14ac:dyDescent="0.25">
      <c r="A185" s="15"/>
      <c r="B185" s="31"/>
      <c r="C185" s="6"/>
      <c r="D185" s="4"/>
      <c r="E185" s="4"/>
      <c r="F185" s="5"/>
      <c r="G185" s="4"/>
      <c r="H185" s="303"/>
      <c r="I185" s="10"/>
      <c r="J185" s="6"/>
      <c r="K185" s="6"/>
      <c r="L185" s="6"/>
      <c r="M185" s="6"/>
      <c r="N185" s="6"/>
      <c r="O185" s="6"/>
      <c r="P185" s="6"/>
      <c r="Q185" s="6"/>
    </row>
    <row r="186" spans="1:17" ht="15.75" x14ac:dyDescent="0.25">
      <c r="A186" s="15"/>
      <c r="B186" s="31"/>
      <c r="C186" s="6"/>
      <c r="D186" s="4"/>
      <c r="E186" s="4"/>
      <c r="F186" s="5"/>
      <c r="G186" s="4"/>
      <c r="H186" s="303"/>
      <c r="I186" s="10"/>
      <c r="J186" s="6"/>
      <c r="K186" s="6"/>
      <c r="L186" s="6"/>
      <c r="M186" s="6"/>
      <c r="N186" s="6"/>
      <c r="O186" s="6"/>
      <c r="P186" s="6"/>
      <c r="Q186" s="6"/>
    </row>
    <row r="187" spans="1:17" ht="15.75" x14ac:dyDescent="0.25">
      <c r="A187" s="15"/>
      <c r="B187" s="31"/>
      <c r="C187" s="6"/>
      <c r="D187" s="4"/>
      <c r="E187" s="4"/>
      <c r="F187" s="5"/>
      <c r="G187" s="4"/>
      <c r="H187" s="303"/>
      <c r="I187" s="10"/>
      <c r="J187" s="6"/>
      <c r="K187" s="6"/>
      <c r="L187" s="6"/>
      <c r="M187" s="6"/>
      <c r="N187" s="6"/>
      <c r="O187" s="6"/>
      <c r="P187" s="6"/>
      <c r="Q187" s="6"/>
    </row>
    <row r="188" spans="1:17" ht="15.75" x14ac:dyDescent="0.25">
      <c r="A188" s="15"/>
      <c r="B188" s="31"/>
      <c r="C188" s="6"/>
      <c r="D188" s="4"/>
      <c r="E188" s="4"/>
      <c r="F188" s="5"/>
      <c r="G188" s="4"/>
      <c r="H188" s="303"/>
      <c r="I188" s="10"/>
      <c r="J188" s="6"/>
      <c r="K188" s="6"/>
      <c r="L188" s="6"/>
      <c r="M188" s="6"/>
      <c r="N188" s="6"/>
      <c r="O188" s="6"/>
      <c r="P188" s="6"/>
      <c r="Q188" s="6"/>
    </row>
    <row r="189" spans="1:17" ht="15.75" x14ac:dyDescent="0.25">
      <c r="A189" s="15"/>
      <c r="B189" s="31"/>
      <c r="C189" s="6"/>
      <c r="D189" s="4"/>
      <c r="E189" s="4"/>
      <c r="F189" s="5"/>
      <c r="G189" s="4"/>
      <c r="H189" s="303"/>
      <c r="I189" s="10"/>
      <c r="J189" s="6"/>
      <c r="K189" s="6"/>
      <c r="L189" s="6"/>
      <c r="M189" s="6"/>
      <c r="N189" s="6"/>
      <c r="O189" s="6"/>
      <c r="P189" s="6"/>
      <c r="Q189" s="6"/>
    </row>
    <row r="190" spans="1:17" ht="15.75" x14ac:dyDescent="0.25">
      <c r="A190" s="15"/>
      <c r="B190" s="31"/>
      <c r="C190" s="6"/>
      <c r="D190" s="4"/>
      <c r="E190" s="4"/>
      <c r="F190" s="5"/>
      <c r="G190" s="4"/>
      <c r="H190" s="303"/>
      <c r="I190" s="10"/>
      <c r="J190" s="6"/>
      <c r="K190" s="6"/>
      <c r="L190" s="6"/>
      <c r="M190" s="6"/>
      <c r="N190" s="6"/>
      <c r="O190" s="6"/>
      <c r="P190" s="6"/>
      <c r="Q190" s="6"/>
    </row>
    <row r="191" spans="1:17" ht="15.75" x14ac:dyDescent="0.25">
      <c r="A191" s="15"/>
      <c r="B191" s="31"/>
      <c r="C191" s="6"/>
      <c r="D191" s="4"/>
      <c r="E191" s="4"/>
      <c r="F191" s="5"/>
      <c r="G191" s="4"/>
      <c r="H191" s="303"/>
      <c r="I191" s="10"/>
      <c r="J191" s="6"/>
      <c r="K191" s="6"/>
      <c r="L191" s="6"/>
      <c r="M191" s="6"/>
      <c r="N191" s="6"/>
      <c r="O191" s="6"/>
      <c r="P191" s="6"/>
      <c r="Q191" s="6"/>
    </row>
    <row r="192" spans="1:17" ht="15.75" x14ac:dyDescent="0.25">
      <c r="A192" s="15"/>
      <c r="B192" s="31"/>
      <c r="C192" s="6"/>
      <c r="D192" s="4"/>
      <c r="E192" s="4"/>
      <c r="F192" s="5"/>
      <c r="G192" s="4"/>
      <c r="H192" s="303"/>
      <c r="I192" s="10"/>
      <c r="J192" s="6"/>
      <c r="K192" s="6"/>
      <c r="L192" s="6"/>
      <c r="M192" s="6"/>
      <c r="N192" s="6"/>
      <c r="O192" s="6"/>
      <c r="P192" s="6"/>
      <c r="Q192" s="6"/>
    </row>
    <row r="193" spans="1:17" ht="15.75" x14ac:dyDescent="0.25">
      <c r="A193" s="15"/>
      <c r="B193" s="31"/>
      <c r="C193" s="6"/>
      <c r="D193" s="4"/>
      <c r="E193" s="4"/>
      <c r="F193" s="5"/>
      <c r="G193" s="4"/>
      <c r="H193" s="303"/>
      <c r="I193" s="10"/>
      <c r="J193" s="6"/>
      <c r="K193" s="6"/>
      <c r="L193" s="6"/>
      <c r="M193" s="6"/>
      <c r="N193" s="6"/>
      <c r="O193" s="6"/>
      <c r="P193" s="6"/>
      <c r="Q193" s="6"/>
    </row>
    <row r="194" spans="1:17" ht="15.75" x14ac:dyDescent="0.25">
      <c r="A194" s="15"/>
      <c r="B194" s="31"/>
      <c r="C194" s="6"/>
      <c r="D194" s="4"/>
      <c r="E194" s="4"/>
      <c r="F194" s="5"/>
      <c r="G194" s="4"/>
      <c r="H194" s="303"/>
      <c r="I194" s="10"/>
      <c r="J194" s="6"/>
      <c r="K194" s="6"/>
      <c r="L194" s="6"/>
      <c r="M194" s="6"/>
      <c r="N194" s="6"/>
      <c r="O194" s="6"/>
      <c r="P194" s="6"/>
      <c r="Q194" s="6"/>
    </row>
    <row r="195" spans="1:17" ht="15.75" x14ac:dyDescent="0.25">
      <c r="A195" s="15"/>
      <c r="B195" s="31"/>
      <c r="C195" s="6"/>
      <c r="D195" s="4"/>
      <c r="E195" s="4"/>
      <c r="F195" s="5"/>
      <c r="G195" s="4"/>
      <c r="H195" s="303"/>
      <c r="I195" s="10"/>
      <c r="J195" s="6"/>
      <c r="K195" s="6"/>
      <c r="L195" s="6"/>
      <c r="M195" s="6"/>
      <c r="N195" s="6"/>
      <c r="O195" s="6"/>
      <c r="P195" s="6"/>
      <c r="Q195" s="6"/>
    </row>
    <row r="196" spans="1:17" ht="15.75" x14ac:dyDescent="0.25">
      <c r="A196" s="15"/>
      <c r="B196" s="31"/>
      <c r="C196" s="6"/>
      <c r="D196" s="4"/>
      <c r="E196" s="4"/>
      <c r="F196" s="5"/>
      <c r="G196" s="4"/>
      <c r="H196" s="303"/>
      <c r="I196" s="10"/>
      <c r="J196" s="6"/>
      <c r="K196" s="6"/>
      <c r="L196" s="6"/>
      <c r="M196" s="6"/>
      <c r="N196" s="6"/>
      <c r="O196" s="6"/>
      <c r="P196" s="6"/>
      <c r="Q196" s="6"/>
    </row>
    <row r="197" spans="1:17" ht="15.75" x14ac:dyDescent="0.25">
      <c r="A197" s="15"/>
      <c r="B197" s="31"/>
      <c r="C197" s="6"/>
      <c r="D197" s="4"/>
      <c r="E197" s="4"/>
      <c r="F197" s="5"/>
      <c r="G197" s="4"/>
      <c r="H197" s="303"/>
      <c r="I197" s="10"/>
      <c r="J197" s="6"/>
      <c r="K197" s="6"/>
      <c r="L197" s="6"/>
      <c r="M197" s="6"/>
      <c r="N197" s="6"/>
      <c r="O197" s="6"/>
      <c r="P197" s="6"/>
      <c r="Q197" s="6"/>
    </row>
    <row r="198" spans="1:17" ht="15.75" x14ac:dyDescent="0.25">
      <c r="A198" s="15"/>
      <c r="B198" s="31"/>
      <c r="C198" s="6"/>
      <c r="D198" s="4"/>
      <c r="E198" s="4"/>
      <c r="F198" s="5"/>
      <c r="G198" s="4"/>
      <c r="H198" s="303"/>
      <c r="I198" s="10"/>
      <c r="J198" s="6"/>
      <c r="K198" s="6"/>
      <c r="L198" s="6"/>
      <c r="M198" s="6"/>
      <c r="N198" s="6"/>
      <c r="O198" s="6"/>
      <c r="P198" s="6"/>
      <c r="Q198" s="6"/>
    </row>
    <row r="199" spans="1:17" ht="15.75" x14ac:dyDescent="0.25">
      <c r="A199" s="15"/>
      <c r="B199" s="31"/>
      <c r="C199" s="6"/>
      <c r="D199" s="4"/>
      <c r="E199" s="4"/>
      <c r="F199" s="5"/>
      <c r="G199" s="4"/>
      <c r="H199" s="303"/>
      <c r="I199" s="10"/>
      <c r="J199" s="6"/>
      <c r="K199" s="6"/>
      <c r="L199" s="6"/>
      <c r="M199" s="6"/>
      <c r="N199" s="6"/>
      <c r="O199" s="6"/>
      <c r="P199" s="6"/>
      <c r="Q199" s="6"/>
    </row>
    <row r="200" spans="1:17" ht="15.75" x14ac:dyDescent="0.25">
      <c r="A200" s="15"/>
      <c r="B200" s="31"/>
      <c r="C200" s="6"/>
      <c r="D200" s="4"/>
      <c r="E200" s="4"/>
      <c r="F200" s="5"/>
      <c r="G200" s="4"/>
      <c r="H200" s="303"/>
      <c r="I200" s="10"/>
      <c r="J200" s="6"/>
      <c r="K200" s="6"/>
      <c r="L200" s="6"/>
      <c r="M200" s="6"/>
      <c r="N200" s="6"/>
      <c r="O200" s="6"/>
      <c r="P200" s="6"/>
      <c r="Q200" s="6"/>
    </row>
    <row r="201" spans="1:17" ht="15.75" x14ac:dyDescent="0.25">
      <c r="A201" s="15"/>
      <c r="B201" s="31"/>
      <c r="C201" s="6"/>
      <c r="D201" s="4"/>
      <c r="E201" s="4"/>
      <c r="F201" s="5"/>
      <c r="G201" s="4"/>
      <c r="H201" s="303"/>
      <c r="I201" s="10"/>
      <c r="J201" s="6"/>
      <c r="K201" s="6"/>
      <c r="L201" s="6"/>
      <c r="M201" s="6"/>
      <c r="N201" s="6"/>
      <c r="O201" s="6"/>
      <c r="P201" s="6"/>
      <c r="Q201" s="6"/>
    </row>
    <row r="202" spans="1:17" ht="15.75" x14ac:dyDescent="0.25">
      <c r="A202" s="15"/>
      <c r="B202" s="31"/>
      <c r="C202" s="6"/>
      <c r="D202" s="4"/>
      <c r="E202" s="4"/>
      <c r="F202" s="5"/>
      <c r="G202" s="4"/>
      <c r="H202" s="303"/>
      <c r="I202" s="10"/>
      <c r="J202" s="6"/>
      <c r="K202" s="6"/>
      <c r="L202" s="6"/>
      <c r="M202" s="6"/>
      <c r="N202" s="6"/>
      <c r="O202" s="6"/>
      <c r="P202" s="6"/>
      <c r="Q202" s="6"/>
    </row>
    <row r="203" spans="1:17" ht="15.75" x14ac:dyDescent="0.25">
      <c r="A203" s="15"/>
      <c r="B203" s="31"/>
      <c r="C203" s="6"/>
      <c r="D203" s="4"/>
      <c r="E203" s="4"/>
      <c r="F203" s="5"/>
      <c r="G203" s="4"/>
      <c r="H203" s="303"/>
      <c r="I203" s="10"/>
      <c r="J203" s="6"/>
      <c r="K203" s="6"/>
      <c r="L203" s="6"/>
      <c r="M203" s="6"/>
      <c r="N203" s="6"/>
      <c r="O203" s="6"/>
      <c r="P203" s="6"/>
      <c r="Q203" s="6"/>
    </row>
    <row r="204" spans="1:17" ht="15.75" x14ac:dyDescent="0.25">
      <c r="A204" s="15"/>
      <c r="B204" s="31"/>
      <c r="C204" s="6"/>
      <c r="D204" s="4"/>
      <c r="E204" s="4"/>
      <c r="F204" s="5"/>
      <c r="G204" s="4"/>
      <c r="H204" s="303"/>
      <c r="I204" s="10"/>
      <c r="J204" s="6"/>
      <c r="K204" s="6"/>
      <c r="L204" s="6"/>
      <c r="M204" s="6"/>
      <c r="N204" s="6"/>
      <c r="O204" s="6"/>
      <c r="P204" s="6"/>
      <c r="Q204" s="6"/>
    </row>
    <row r="205" spans="1:17" ht="15.75" x14ac:dyDescent="0.25">
      <c r="A205" s="15"/>
      <c r="B205" s="31"/>
      <c r="C205" s="6"/>
      <c r="D205" s="4"/>
      <c r="E205" s="4"/>
      <c r="F205" s="5"/>
      <c r="G205" s="4"/>
      <c r="H205" s="303"/>
      <c r="I205" s="10"/>
      <c r="J205" s="6"/>
      <c r="K205" s="6"/>
      <c r="L205" s="6"/>
      <c r="M205" s="6"/>
      <c r="N205" s="6"/>
      <c r="O205" s="6"/>
      <c r="P205" s="6"/>
      <c r="Q205" s="6"/>
    </row>
    <row r="206" spans="1:17" ht="15.75" x14ac:dyDescent="0.25">
      <c r="A206" s="15"/>
      <c r="B206" s="31"/>
      <c r="C206" s="6"/>
      <c r="D206" s="4"/>
      <c r="E206" s="4"/>
      <c r="F206" s="5"/>
      <c r="G206" s="4"/>
      <c r="H206" s="303"/>
      <c r="I206" s="10"/>
      <c r="J206" s="6"/>
      <c r="K206" s="6"/>
      <c r="L206" s="6"/>
      <c r="M206" s="6"/>
      <c r="N206" s="6"/>
      <c r="O206" s="6"/>
      <c r="P206" s="6"/>
      <c r="Q206" s="6"/>
    </row>
    <row r="207" spans="1:17" ht="15.75" x14ac:dyDescent="0.25">
      <c r="A207" s="15"/>
      <c r="B207" s="31"/>
      <c r="C207" s="6"/>
      <c r="D207" s="4"/>
      <c r="E207" s="4"/>
      <c r="F207" s="5"/>
      <c r="G207" s="4"/>
      <c r="H207" s="303"/>
      <c r="I207" s="10"/>
      <c r="J207" s="6"/>
      <c r="K207" s="6"/>
      <c r="L207" s="6"/>
      <c r="M207" s="6"/>
      <c r="N207" s="6"/>
      <c r="O207" s="6"/>
      <c r="P207" s="6"/>
      <c r="Q207" s="6"/>
    </row>
    <row r="208" spans="1:17" ht="15.75" x14ac:dyDescent="0.25">
      <c r="A208" s="15"/>
      <c r="B208" s="31"/>
      <c r="C208" s="6"/>
      <c r="D208" s="4"/>
      <c r="E208" s="4"/>
      <c r="F208" s="5"/>
      <c r="G208" s="4"/>
      <c r="H208" s="303"/>
      <c r="I208" s="10"/>
      <c r="J208" s="6"/>
      <c r="K208" s="6"/>
      <c r="L208" s="6"/>
      <c r="M208" s="6"/>
      <c r="N208" s="6"/>
      <c r="O208" s="6"/>
      <c r="P208" s="6"/>
      <c r="Q208" s="6"/>
    </row>
    <row r="209" spans="1:17" ht="15.75" x14ac:dyDescent="0.25">
      <c r="A209" s="15"/>
      <c r="B209" s="31"/>
      <c r="C209" s="6"/>
      <c r="D209" s="4"/>
      <c r="E209" s="4"/>
      <c r="F209" s="5"/>
      <c r="G209" s="4"/>
      <c r="H209" s="303"/>
      <c r="I209" s="10"/>
      <c r="J209" s="6"/>
      <c r="K209" s="6"/>
      <c r="L209" s="6"/>
      <c r="M209" s="6"/>
      <c r="N209" s="6"/>
      <c r="O209" s="6"/>
      <c r="P209" s="6"/>
      <c r="Q209" s="6"/>
    </row>
    <row r="210" spans="1:17" ht="15.75" x14ac:dyDescent="0.25">
      <c r="A210" s="15"/>
      <c r="B210" s="31"/>
      <c r="C210" s="6"/>
      <c r="D210" s="4"/>
      <c r="E210" s="4"/>
      <c r="F210" s="5"/>
      <c r="G210" s="4"/>
      <c r="H210" s="303"/>
      <c r="I210" s="10"/>
      <c r="J210" s="6"/>
      <c r="K210" s="6"/>
      <c r="L210" s="6"/>
      <c r="M210" s="6"/>
      <c r="N210" s="6"/>
      <c r="O210" s="6"/>
      <c r="P210" s="6"/>
      <c r="Q210" s="6"/>
    </row>
    <row r="211" spans="1:17" ht="15.75" x14ac:dyDescent="0.25">
      <c r="A211" s="15"/>
      <c r="B211" s="31"/>
      <c r="C211" s="6"/>
      <c r="D211" s="4"/>
      <c r="E211" s="4"/>
      <c r="F211" s="5"/>
      <c r="G211" s="4"/>
      <c r="H211" s="303"/>
      <c r="I211" s="10"/>
      <c r="J211" s="6"/>
      <c r="K211" s="6"/>
      <c r="L211" s="6"/>
      <c r="M211" s="6"/>
      <c r="N211" s="6"/>
      <c r="O211" s="6"/>
      <c r="P211" s="6"/>
      <c r="Q211" s="6"/>
    </row>
    <row r="212" spans="1:17" ht="15.75" x14ac:dyDescent="0.25">
      <c r="A212" s="15"/>
      <c r="B212" s="31"/>
      <c r="C212" s="6"/>
      <c r="D212" s="4"/>
      <c r="E212" s="4"/>
      <c r="F212" s="5"/>
      <c r="G212" s="4"/>
      <c r="H212" s="303"/>
      <c r="I212" s="10"/>
      <c r="J212" s="6"/>
      <c r="K212" s="6"/>
      <c r="L212" s="6"/>
      <c r="M212" s="6"/>
      <c r="N212" s="6"/>
      <c r="O212" s="6"/>
      <c r="P212" s="6"/>
      <c r="Q212" s="6"/>
    </row>
    <row r="213" spans="1:17" ht="15.75" x14ac:dyDescent="0.25">
      <c r="A213" s="15"/>
      <c r="B213" s="31"/>
      <c r="C213" s="6"/>
      <c r="D213" s="4"/>
      <c r="E213" s="4"/>
      <c r="F213" s="5"/>
      <c r="G213" s="4"/>
      <c r="H213" s="303"/>
      <c r="I213" s="10"/>
      <c r="J213" s="6"/>
      <c r="K213" s="6"/>
      <c r="L213" s="6"/>
      <c r="M213" s="6"/>
      <c r="N213" s="6"/>
      <c r="O213" s="6"/>
      <c r="P213" s="6"/>
      <c r="Q213" s="6"/>
    </row>
    <row r="214" spans="1:17" ht="15.75" x14ac:dyDescent="0.25">
      <c r="A214" s="15"/>
      <c r="B214" s="31"/>
      <c r="C214" s="6"/>
      <c r="D214" s="4"/>
      <c r="E214" s="4"/>
      <c r="F214" s="5"/>
      <c r="G214" s="4"/>
      <c r="H214" s="303"/>
      <c r="I214" s="10"/>
      <c r="J214" s="6"/>
      <c r="K214" s="6"/>
      <c r="L214" s="6"/>
      <c r="M214" s="6"/>
      <c r="N214" s="6"/>
      <c r="O214" s="6"/>
      <c r="P214" s="6"/>
      <c r="Q214" s="6"/>
    </row>
    <row r="215" spans="1:17" ht="15.75" x14ac:dyDescent="0.25">
      <c r="A215" s="15"/>
      <c r="B215" s="31"/>
      <c r="C215" s="6"/>
      <c r="D215" s="4"/>
      <c r="E215" s="4"/>
      <c r="F215" s="5"/>
      <c r="G215" s="4"/>
      <c r="H215" s="303"/>
      <c r="I215" s="10"/>
      <c r="J215" s="6"/>
      <c r="K215" s="6"/>
      <c r="L215" s="6"/>
      <c r="M215" s="6"/>
      <c r="N215" s="6"/>
      <c r="O215" s="6"/>
      <c r="P215" s="6"/>
      <c r="Q215" s="6"/>
    </row>
    <row r="216" spans="1:17" ht="15.75" x14ac:dyDescent="0.25">
      <c r="A216" s="15"/>
      <c r="B216" s="31"/>
      <c r="C216" s="6"/>
      <c r="D216" s="4"/>
      <c r="E216" s="4"/>
      <c r="F216" s="5"/>
      <c r="G216" s="4"/>
      <c r="H216" s="303"/>
      <c r="I216" s="10"/>
      <c r="J216" s="6"/>
      <c r="K216" s="6"/>
      <c r="L216" s="6"/>
      <c r="M216" s="6"/>
      <c r="N216" s="6"/>
      <c r="O216" s="6"/>
      <c r="P216" s="6"/>
      <c r="Q216" s="6"/>
    </row>
    <row r="217" spans="1:17" ht="15.75" x14ac:dyDescent="0.25">
      <c r="A217" s="15"/>
      <c r="B217" s="31"/>
      <c r="C217" s="6"/>
      <c r="D217" s="4"/>
      <c r="E217" s="4"/>
      <c r="F217" s="5"/>
      <c r="G217" s="4"/>
      <c r="H217" s="303"/>
      <c r="I217" s="10"/>
      <c r="J217" s="6"/>
      <c r="K217" s="6"/>
      <c r="L217" s="6"/>
      <c r="M217" s="6"/>
      <c r="N217" s="6"/>
      <c r="O217" s="6"/>
      <c r="P217" s="6"/>
      <c r="Q217" s="6"/>
    </row>
    <row r="218" spans="1:17" ht="15.75" x14ac:dyDescent="0.25">
      <c r="A218" s="15"/>
      <c r="B218" s="31"/>
      <c r="C218" s="6"/>
      <c r="D218" s="4"/>
      <c r="E218" s="4"/>
      <c r="F218" s="5"/>
      <c r="G218" s="4"/>
      <c r="H218" s="303"/>
      <c r="I218" s="10"/>
      <c r="J218" s="6"/>
      <c r="K218" s="6"/>
      <c r="L218" s="6"/>
      <c r="M218" s="6"/>
      <c r="N218" s="6"/>
      <c r="O218" s="6"/>
      <c r="P218" s="6"/>
      <c r="Q218" s="6"/>
    </row>
    <row r="219" spans="1:17" ht="15.75" x14ac:dyDescent="0.25">
      <c r="A219" s="15"/>
      <c r="B219" s="31"/>
      <c r="C219" s="6"/>
      <c r="D219" s="4"/>
      <c r="E219" s="4"/>
      <c r="F219" s="5"/>
      <c r="G219" s="4"/>
      <c r="H219" s="303"/>
      <c r="I219" s="10"/>
      <c r="J219" s="6"/>
      <c r="K219" s="6"/>
      <c r="L219" s="6"/>
      <c r="M219" s="6"/>
      <c r="N219" s="6"/>
      <c r="O219" s="6"/>
      <c r="P219" s="6"/>
      <c r="Q219" s="6"/>
    </row>
    <row r="220" spans="1:17" ht="15.75" x14ac:dyDescent="0.25">
      <c r="A220" s="15"/>
      <c r="B220" s="31"/>
      <c r="C220" s="6"/>
      <c r="D220" s="4"/>
      <c r="E220" s="4"/>
      <c r="F220" s="5"/>
      <c r="G220" s="4"/>
      <c r="H220" s="303"/>
      <c r="I220" s="10"/>
      <c r="J220" s="6"/>
      <c r="K220" s="6"/>
      <c r="L220" s="6"/>
      <c r="M220" s="6"/>
      <c r="N220" s="6"/>
      <c r="O220" s="6"/>
      <c r="P220" s="6"/>
      <c r="Q220" s="6"/>
    </row>
    <row r="221" spans="1:17" ht="15.75" x14ac:dyDescent="0.25">
      <c r="A221" s="15"/>
      <c r="B221" s="31"/>
      <c r="C221" s="6"/>
      <c r="D221" s="4"/>
      <c r="E221" s="4"/>
      <c r="F221" s="5"/>
      <c r="G221" s="4"/>
      <c r="H221" s="303"/>
      <c r="I221" s="10"/>
      <c r="J221" s="6"/>
      <c r="K221" s="6"/>
      <c r="L221" s="6"/>
      <c r="M221" s="6"/>
      <c r="N221" s="6"/>
      <c r="O221" s="6"/>
      <c r="P221" s="6"/>
      <c r="Q221" s="6"/>
    </row>
    <row r="222" spans="1:17" ht="15.75" x14ac:dyDescent="0.25">
      <c r="A222" s="15"/>
      <c r="B222" s="31"/>
      <c r="C222" s="6"/>
      <c r="D222" s="4"/>
      <c r="E222" s="4"/>
      <c r="F222" s="5"/>
      <c r="G222" s="4"/>
      <c r="H222" s="303"/>
      <c r="I222" s="10"/>
      <c r="J222" s="6"/>
      <c r="K222" s="6"/>
      <c r="L222" s="6"/>
      <c r="M222" s="6"/>
      <c r="N222" s="6"/>
      <c r="O222" s="6"/>
      <c r="P222" s="6"/>
      <c r="Q222" s="6"/>
    </row>
    <row r="223" spans="1:17" ht="15.75" x14ac:dyDescent="0.25">
      <c r="A223" s="15"/>
      <c r="B223" s="31"/>
      <c r="C223" s="6"/>
      <c r="D223" s="4"/>
      <c r="E223" s="4"/>
      <c r="F223" s="5"/>
      <c r="G223" s="4"/>
      <c r="H223" s="303"/>
      <c r="I223" s="10"/>
      <c r="J223" s="6"/>
      <c r="K223" s="6"/>
      <c r="L223" s="6"/>
      <c r="M223" s="6"/>
      <c r="N223" s="6"/>
      <c r="O223" s="6"/>
      <c r="P223" s="6"/>
      <c r="Q223" s="6"/>
    </row>
    <row r="224" spans="1:17" ht="15.75" x14ac:dyDescent="0.25">
      <c r="A224" s="15"/>
      <c r="B224" s="31"/>
      <c r="C224" s="6"/>
      <c r="D224" s="4"/>
      <c r="E224" s="4"/>
      <c r="F224" s="5"/>
      <c r="G224" s="4"/>
      <c r="H224" s="303"/>
      <c r="I224" s="10"/>
      <c r="J224" s="6"/>
      <c r="K224" s="6"/>
      <c r="L224" s="6"/>
      <c r="M224" s="6"/>
      <c r="N224" s="6"/>
      <c r="O224" s="6"/>
      <c r="P224" s="6"/>
      <c r="Q224" s="6"/>
    </row>
    <row r="225" spans="1:17" ht="15.75" x14ac:dyDescent="0.25">
      <c r="A225" s="15"/>
      <c r="B225" s="31"/>
      <c r="C225" s="6"/>
      <c r="D225" s="4"/>
      <c r="E225" s="4"/>
      <c r="F225" s="5"/>
      <c r="G225" s="4"/>
      <c r="H225" s="303"/>
      <c r="I225" s="10"/>
      <c r="J225" s="6"/>
      <c r="K225" s="6"/>
      <c r="L225" s="6"/>
      <c r="M225" s="6"/>
      <c r="N225" s="6"/>
      <c r="O225" s="6"/>
      <c r="P225" s="6"/>
      <c r="Q225" s="6"/>
    </row>
    <row r="226" spans="1:17" ht="15.75" x14ac:dyDescent="0.25">
      <c r="A226" s="15"/>
      <c r="B226" s="31"/>
      <c r="C226" s="6"/>
      <c r="D226" s="4"/>
      <c r="E226" s="4"/>
      <c r="F226" s="5"/>
      <c r="G226" s="4"/>
      <c r="H226" s="303"/>
      <c r="I226" s="10"/>
      <c r="J226" s="6"/>
      <c r="K226" s="6"/>
      <c r="L226" s="6"/>
      <c r="M226" s="6"/>
      <c r="N226" s="6"/>
      <c r="O226" s="6"/>
      <c r="P226" s="6"/>
      <c r="Q226" s="6"/>
    </row>
    <row r="227" spans="1:17" ht="15.75" x14ac:dyDescent="0.25">
      <c r="A227" s="15"/>
      <c r="B227" s="31"/>
      <c r="C227" s="6"/>
      <c r="D227" s="4"/>
      <c r="E227" s="4"/>
      <c r="F227" s="5"/>
      <c r="G227" s="4"/>
      <c r="H227" s="303"/>
      <c r="I227" s="10"/>
      <c r="J227" s="6"/>
      <c r="K227" s="6"/>
      <c r="L227" s="6"/>
      <c r="M227" s="6"/>
      <c r="N227" s="6"/>
      <c r="O227" s="6"/>
      <c r="P227" s="6"/>
      <c r="Q227" s="6"/>
    </row>
    <row r="228" spans="1:17" ht="15.75" x14ac:dyDescent="0.25">
      <c r="A228" s="15"/>
      <c r="B228" s="31"/>
      <c r="C228" s="6"/>
      <c r="D228" s="4"/>
      <c r="E228" s="4"/>
      <c r="F228" s="5"/>
      <c r="G228" s="4"/>
      <c r="H228" s="303"/>
      <c r="I228" s="10"/>
      <c r="J228" s="6"/>
      <c r="K228" s="6"/>
      <c r="L228" s="6"/>
      <c r="M228" s="6"/>
      <c r="N228" s="6"/>
      <c r="O228" s="6"/>
      <c r="P228" s="6"/>
      <c r="Q228" s="6"/>
    </row>
    <row r="229" spans="1:17" ht="15.75" x14ac:dyDescent="0.25">
      <c r="A229" s="15"/>
      <c r="B229" s="31"/>
      <c r="C229" s="6"/>
      <c r="D229" s="4"/>
      <c r="E229" s="4"/>
      <c r="F229" s="5"/>
      <c r="G229" s="4"/>
      <c r="H229" s="303"/>
      <c r="I229" s="10"/>
      <c r="J229" s="6"/>
      <c r="K229" s="6"/>
      <c r="L229" s="6"/>
      <c r="M229" s="6"/>
      <c r="N229" s="6"/>
      <c r="O229" s="6"/>
      <c r="P229" s="6"/>
      <c r="Q229" s="6"/>
    </row>
    <row r="230" spans="1:17" ht="15.75" x14ac:dyDescent="0.25">
      <c r="A230" s="15"/>
      <c r="B230" s="31"/>
      <c r="C230" s="6"/>
      <c r="D230" s="4"/>
      <c r="E230" s="4"/>
      <c r="F230" s="5"/>
      <c r="G230" s="4"/>
      <c r="H230" s="303"/>
      <c r="I230" s="10"/>
      <c r="J230" s="6"/>
      <c r="K230" s="6"/>
      <c r="L230" s="6"/>
      <c r="M230" s="6"/>
      <c r="N230" s="6"/>
      <c r="O230" s="6"/>
      <c r="P230" s="6"/>
      <c r="Q230" s="6"/>
    </row>
    <row r="231" spans="1:17" ht="15.75" x14ac:dyDescent="0.25">
      <c r="A231" s="15"/>
      <c r="B231" s="31"/>
      <c r="C231" s="6"/>
      <c r="D231" s="4"/>
      <c r="E231" s="4"/>
      <c r="F231" s="5"/>
      <c r="G231" s="4"/>
      <c r="H231" s="303"/>
      <c r="I231" s="10"/>
      <c r="J231" s="6"/>
      <c r="K231" s="6"/>
      <c r="L231" s="6"/>
      <c r="M231" s="6"/>
      <c r="N231" s="6"/>
      <c r="O231" s="6"/>
      <c r="P231" s="6"/>
      <c r="Q231" s="6"/>
    </row>
    <row r="232" spans="1:17" ht="15.75" x14ac:dyDescent="0.25">
      <c r="A232" s="15"/>
      <c r="B232" s="31"/>
      <c r="C232" s="6"/>
      <c r="D232" s="4"/>
      <c r="E232" s="4"/>
      <c r="F232" s="5"/>
      <c r="G232" s="4"/>
      <c r="H232" s="303"/>
      <c r="I232" s="10"/>
      <c r="J232" s="6"/>
      <c r="K232" s="6"/>
      <c r="L232" s="6"/>
      <c r="M232" s="6"/>
      <c r="N232" s="6"/>
      <c r="O232" s="6"/>
      <c r="P232" s="6"/>
      <c r="Q232" s="6"/>
    </row>
    <row r="233" spans="1:17" ht="15.75" x14ac:dyDescent="0.25">
      <c r="A233" s="15"/>
      <c r="B233" s="31"/>
      <c r="C233" s="6"/>
      <c r="D233" s="4"/>
      <c r="E233" s="4"/>
      <c r="F233" s="5"/>
      <c r="G233" s="4"/>
      <c r="H233" s="303"/>
      <c r="I233" s="10"/>
      <c r="J233" s="6"/>
      <c r="K233" s="6"/>
      <c r="L233" s="6"/>
      <c r="M233" s="6"/>
      <c r="N233" s="6"/>
      <c r="O233" s="6"/>
      <c r="P233" s="6"/>
      <c r="Q233" s="6"/>
    </row>
    <row r="234" spans="1:17" ht="15.75" x14ac:dyDescent="0.25">
      <c r="A234" s="15"/>
      <c r="B234" s="31"/>
      <c r="C234" s="6"/>
      <c r="D234" s="4"/>
      <c r="E234" s="4"/>
      <c r="F234" s="5"/>
      <c r="G234" s="4"/>
      <c r="H234" s="303"/>
      <c r="I234" s="10"/>
      <c r="J234" s="6"/>
      <c r="K234" s="6"/>
      <c r="L234" s="6"/>
      <c r="M234" s="6"/>
      <c r="N234" s="6"/>
      <c r="O234" s="6"/>
      <c r="P234" s="6"/>
      <c r="Q234" s="6"/>
    </row>
    <row r="235" spans="1:17" ht="15.75" x14ac:dyDescent="0.25">
      <c r="A235" s="15"/>
      <c r="B235" s="31"/>
      <c r="C235" s="6"/>
      <c r="D235" s="4"/>
      <c r="E235" s="4"/>
      <c r="F235" s="5"/>
      <c r="G235" s="4"/>
      <c r="H235" s="303"/>
      <c r="I235" s="10"/>
      <c r="J235" s="6"/>
      <c r="K235" s="6"/>
      <c r="L235" s="6"/>
      <c r="M235" s="6"/>
      <c r="N235" s="6"/>
      <c r="O235" s="6"/>
      <c r="P235" s="6"/>
      <c r="Q235" s="6"/>
    </row>
    <row r="236" spans="1:17" ht="15.75" x14ac:dyDescent="0.25">
      <c r="A236" s="15"/>
      <c r="B236" s="31"/>
      <c r="C236" s="6"/>
      <c r="D236" s="4"/>
      <c r="E236" s="4"/>
      <c r="F236" s="5"/>
      <c r="G236" s="4"/>
      <c r="H236" s="303"/>
      <c r="I236" s="10"/>
      <c r="J236" s="6"/>
      <c r="K236" s="6"/>
      <c r="L236" s="6"/>
      <c r="M236" s="6"/>
      <c r="N236" s="6"/>
      <c r="O236" s="6"/>
      <c r="P236" s="6"/>
      <c r="Q236" s="6"/>
    </row>
    <row r="237" spans="1:17" ht="15.75" x14ac:dyDescent="0.25">
      <c r="A237" s="15"/>
      <c r="B237" s="31"/>
      <c r="C237" s="6"/>
      <c r="D237" s="4"/>
      <c r="E237" s="4"/>
      <c r="F237" s="5"/>
      <c r="G237" s="4"/>
      <c r="H237" s="303"/>
      <c r="I237" s="10"/>
      <c r="J237" s="6"/>
      <c r="K237" s="6"/>
      <c r="L237" s="6"/>
      <c r="M237" s="6"/>
      <c r="N237" s="6"/>
      <c r="O237" s="6"/>
      <c r="P237" s="6"/>
      <c r="Q237" s="6"/>
    </row>
    <row r="238" spans="1:17" ht="15.75" x14ac:dyDescent="0.25">
      <c r="A238" s="15"/>
      <c r="B238" s="31"/>
      <c r="C238" s="6"/>
      <c r="D238" s="4"/>
      <c r="E238" s="4"/>
      <c r="F238" s="5"/>
      <c r="G238" s="4"/>
      <c r="H238" s="303"/>
      <c r="I238" s="10"/>
      <c r="J238" s="6"/>
      <c r="K238" s="6"/>
      <c r="L238" s="6"/>
      <c r="M238" s="6"/>
      <c r="N238" s="6"/>
      <c r="O238" s="6"/>
      <c r="P238" s="6"/>
      <c r="Q238" s="6"/>
    </row>
    <row r="239" spans="1:17" ht="15.75" x14ac:dyDescent="0.25">
      <c r="A239" s="15"/>
      <c r="B239" s="31"/>
      <c r="C239" s="6"/>
      <c r="D239" s="4"/>
      <c r="E239" s="4"/>
      <c r="F239" s="5"/>
      <c r="G239" s="4"/>
      <c r="H239" s="303"/>
      <c r="I239" s="10"/>
      <c r="J239" s="6"/>
      <c r="K239" s="6"/>
      <c r="L239" s="6"/>
      <c r="M239" s="6"/>
      <c r="N239" s="6"/>
      <c r="O239" s="6"/>
      <c r="P239" s="6"/>
      <c r="Q239" s="6"/>
    </row>
    <row r="240" spans="1:17" ht="15.75" x14ac:dyDescent="0.25">
      <c r="A240" s="15"/>
      <c r="B240" s="31"/>
      <c r="C240" s="6"/>
      <c r="D240" s="4"/>
      <c r="E240" s="4"/>
      <c r="F240" s="5"/>
      <c r="G240" s="4"/>
      <c r="H240" s="303"/>
      <c r="I240" s="10"/>
      <c r="J240" s="6"/>
      <c r="K240" s="6"/>
      <c r="L240" s="6"/>
      <c r="M240" s="6"/>
      <c r="N240" s="6"/>
      <c r="O240" s="6"/>
      <c r="P240" s="6"/>
      <c r="Q240" s="6"/>
    </row>
    <row r="241" spans="1:17" ht="15.75" x14ac:dyDescent="0.25">
      <c r="A241" s="15"/>
      <c r="B241" s="31"/>
      <c r="C241" s="6"/>
      <c r="D241" s="4"/>
      <c r="E241" s="4"/>
      <c r="F241" s="5"/>
      <c r="G241" s="4"/>
      <c r="H241" s="303"/>
      <c r="I241" s="10"/>
      <c r="J241" s="6"/>
      <c r="K241" s="6"/>
      <c r="L241" s="6"/>
      <c r="M241" s="6"/>
      <c r="N241" s="6"/>
      <c r="O241" s="6"/>
      <c r="P241" s="6"/>
      <c r="Q241" s="6"/>
    </row>
    <row r="242" spans="1:17" ht="15.75" x14ac:dyDescent="0.25">
      <c r="A242" s="15"/>
      <c r="B242" s="31"/>
      <c r="C242" s="6"/>
      <c r="D242" s="4"/>
      <c r="E242" s="4"/>
      <c r="F242" s="5"/>
      <c r="G242" s="4"/>
      <c r="H242" s="303"/>
      <c r="I242" s="10"/>
      <c r="J242" s="6"/>
      <c r="K242" s="6"/>
      <c r="L242" s="6"/>
      <c r="M242" s="6"/>
      <c r="N242" s="6"/>
      <c r="O242" s="6"/>
      <c r="P242" s="6"/>
      <c r="Q242" s="6"/>
    </row>
    <row r="243" spans="1:17" ht="15.75" x14ac:dyDescent="0.25">
      <c r="A243" s="15"/>
      <c r="B243" s="31"/>
      <c r="C243" s="6"/>
      <c r="D243" s="4"/>
      <c r="E243" s="4"/>
      <c r="F243" s="5"/>
      <c r="G243" s="4"/>
      <c r="H243" s="303"/>
      <c r="I243" s="10"/>
      <c r="J243" s="6"/>
      <c r="K243" s="6"/>
      <c r="L243" s="6"/>
      <c r="M243" s="6"/>
      <c r="N243" s="6"/>
      <c r="O243" s="6"/>
      <c r="P243" s="6"/>
      <c r="Q243" s="6"/>
    </row>
    <row r="244" spans="1:17" ht="15.75" x14ac:dyDescent="0.25">
      <c r="A244" s="15"/>
      <c r="B244" s="31"/>
      <c r="C244" s="6"/>
      <c r="D244" s="4"/>
      <c r="E244" s="4"/>
      <c r="F244" s="5"/>
      <c r="G244" s="4"/>
      <c r="H244" s="303"/>
      <c r="I244" s="10"/>
      <c r="J244" s="6"/>
      <c r="K244" s="6"/>
      <c r="L244" s="6"/>
      <c r="M244" s="6"/>
      <c r="N244" s="6"/>
      <c r="O244" s="6"/>
      <c r="P244" s="6"/>
      <c r="Q244" s="6"/>
    </row>
    <row r="245" spans="1:17" ht="15.75" x14ac:dyDescent="0.25">
      <c r="A245" s="15"/>
      <c r="B245" s="31"/>
      <c r="C245" s="6"/>
      <c r="D245" s="4"/>
      <c r="E245" s="4"/>
      <c r="F245" s="5"/>
      <c r="G245" s="4"/>
      <c r="H245" s="303"/>
      <c r="I245" s="10"/>
      <c r="J245" s="6"/>
      <c r="K245" s="6"/>
      <c r="L245" s="6"/>
      <c r="M245" s="6"/>
      <c r="N245" s="6"/>
      <c r="O245" s="6"/>
      <c r="P245" s="6"/>
      <c r="Q245" s="6"/>
    </row>
    <row r="246" spans="1:17" ht="15.75" x14ac:dyDescent="0.25">
      <c r="A246" s="15"/>
      <c r="B246" s="31"/>
      <c r="C246" s="6"/>
      <c r="D246" s="4"/>
      <c r="E246" s="4"/>
      <c r="F246" s="5"/>
      <c r="G246" s="4"/>
      <c r="H246" s="303"/>
      <c r="I246" s="10"/>
      <c r="J246" s="6"/>
      <c r="K246" s="6"/>
      <c r="L246" s="6"/>
      <c r="M246" s="6"/>
      <c r="N246" s="6"/>
      <c r="O246" s="6"/>
      <c r="P246" s="6"/>
      <c r="Q246" s="6"/>
    </row>
    <row r="247" spans="1:17" ht="15.75" x14ac:dyDescent="0.25">
      <c r="A247" s="15"/>
      <c r="B247" s="31"/>
      <c r="C247" s="6"/>
      <c r="D247" s="4"/>
      <c r="E247" s="4"/>
      <c r="F247" s="5"/>
      <c r="G247" s="4"/>
      <c r="H247" s="303"/>
      <c r="I247" s="10"/>
      <c r="J247" s="6"/>
      <c r="K247" s="6"/>
      <c r="L247" s="6"/>
      <c r="M247" s="6"/>
      <c r="N247" s="6"/>
      <c r="O247" s="6"/>
      <c r="P247" s="6"/>
      <c r="Q247" s="6"/>
    </row>
    <row r="248" spans="1:17" ht="15.75" x14ac:dyDescent="0.25">
      <c r="A248" s="15"/>
      <c r="B248" s="31"/>
      <c r="C248" s="6"/>
      <c r="D248" s="4"/>
      <c r="E248" s="4"/>
      <c r="F248" s="5"/>
      <c r="G248" s="4"/>
      <c r="H248" s="303"/>
      <c r="I248" s="10"/>
      <c r="J248" s="6"/>
      <c r="K248" s="6"/>
      <c r="L248" s="6"/>
      <c r="M248" s="6"/>
      <c r="N248" s="6"/>
      <c r="O248" s="6"/>
      <c r="P248" s="6"/>
      <c r="Q248" s="6"/>
    </row>
    <row r="249" spans="1:17" ht="15.75" x14ac:dyDescent="0.25">
      <c r="A249" s="15"/>
      <c r="B249" s="31"/>
      <c r="C249" s="6"/>
      <c r="D249" s="4"/>
      <c r="E249" s="4"/>
      <c r="F249" s="5"/>
      <c r="G249" s="4"/>
      <c r="H249" s="303"/>
      <c r="I249" s="10"/>
      <c r="J249" s="6"/>
      <c r="K249" s="6"/>
      <c r="L249" s="6"/>
      <c r="M249" s="6"/>
      <c r="N249" s="6"/>
      <c r="O249" s="6"/>
      <c r="P249" s="6"/>
      <c r="Q249" s="6"/>
    </row>
    <row r="250" spans="1:17" ht="15.75" x14ac:dyDescent="0.25">
      <c r="A250" s="15"/>
      <c r="B250" s="31"/>
      <c r="C250" s="6"/>
      <c r="D250" s="4"/>
      <c r="E250" s="4"/>
      <c r="F250" s="5"/>
      <c r="G250" s="4"/>
      <c r="H250" s="303"/>
      <c r="I250" s="10"/>
      <c r="J250" s="6"/>
      <c r="K250" s="6"/>
      <c r="L250" s="6"/>
      <c r="M250" s="6"/>
      <c r="N250" s="6"/>
      <c r="O250" s="6"/>
      <c r="P250" s="6"/>
      <c r="Q250" s="6"/>
    </row>
    <row r="251" spans="1:17" ht="15.75" x14ac:dyDescent="0.25">
      <c r="A251" s="15"/>
      <c r="B251" s="31"/>
      <c r="C251" s="6"/>
      <c r="D251" s="4"/>
      <c r="E251" s="4"/>
      <c r="F251" s="5"/>
      <c r="G251" s="4"/>
      <c r="H251" s="303"/>
      <c r="I251" s="10"/>
      <c r="J251" s="6"/>
      <c r="K251" s="6"/>
      <c r="L251" s="6"/>
      <c r="M251" s="6"/>
      <c r="N251" s="6"/>
      <c r="O251" s="6"/>
      <c r="P251" s="6"/>
      <c r="Q251" s="6"/>
    </row>
    <row r="252" spans="1:17" ht="15.75" x14ac:dyDescent="0.25">
      <c r="A252" s="15"/>
      <c r="B252" s="31"/>
      <c r="C252" s="6"/>
      <c r="D252" s="4"/>
      <c r="E252" s="4"/>
      <c r="F252" s="5"/>
      <c r="G252" s="4"/>
      <c r="H252" s="303"/>
      <c r="I252" s="10"/>
      <c r="J252" s="6"/>
      <c r="K252" s="6"/>
      <c r="L252" s="6"/>
      <c r="M252" s="6"/>
      <c r="N252" s="6"/>
      <c r="O252" s="6"/>
      <c r="P252" s="6"/>
      <c r="Q252" s="6"/>
    </row>
    <row r="253" spans="1:17" ht="15.75" x14ac:dyDescent="0.25">
      <c r="A253" s="15"/>
      <c r="B253" s="31"/>
      <c r="C253" s="6"/>
      <c r="D253" s="4"/>
      <c r="E253" s="4"/>
      <c r="F253" s="5"/>
      <c r="G253" s="4"/>
      <c r="H253" s="303"/>
      <c r="I253" s="10"/>
      <c r="J253" s="6"/>
      <c r="K253" s="6"/>
      <c r="L253" s="6"/>
      <c r="M253" s="6"/>
      <c r="N253" s="6"/>
      <c r="O253" s="6"/>
      <c r="P253" s="6"/>
      <c r="Q253" s="6"/>
    </row>
    <row r="254" spans="1:17" ht="15.75" x14ac:dyDescent="0.25">
      <c r="A254" s="15"/>
      <c r="B254" s="31"/>
      <c r="C254" s="6"/>
      <c r="D254" s="4"/>
      <c r="E254" s="4"/>
      <c r="F254" s="5"/>
      <c r="G254" s="4"/>
      <c r="H254" s="303"/>
      <c r="I254" s="10"/>
      <c r="J254" s="6"/>
      <c r="K254" s="6"/>
      <c r="L254" s="6"/>
      <c r="M254" s="6"/>
      <c r="N254" s="6"/>
      <c r="O254" s="6"/>
      <c r="P254" s="6"/>
      <c r="Q254" s="6"/>
    </row>
    <row r="255" spans="1:17" ht="15.75" x14ac:dyDescent="0.25">
      <c r="A255" s="15"/>
      <c r="B255" s="31"/>
      <c r="C255" s="6"/>
      <c r="D255" s="4"/>
      <c r="E255" s="4"/>
      <c r="F255" s="5"/>
      <c r="G255" s="4"/>
      <c r="H255" s="303"/>
      <c r="I255" s="10"/>
      <c r="J255" s="6"/>
      <c r="K255" s="6"/>
      <c r="L255" s="6"/>
      <c r="M255" s="6"/>
      <c r="N255" s="6"/>
      <c r="O255" s="6"/>
      <c r="P255" s="6"/>
      <c r="Q255" s="6"/>
    </row>
    <row r="256" spans="1:17" ht="15.75" x14ac:dyDescent="0.25">
      <c r="A256" s="15"/>
      <c r="B256" s="31"/>
      <c r="C256" s="6"/>
      <c r="D256" s="4"/>
      <c r="E256" s="4"/>
      <c r="F256" s="5"/>
      <c r="G256" s="4"/>
      <c r="H256" s="303"/>
      <c r="I256" s="10"/>
      <c r="J256" s="6"/>
      <c r="K256" s="6"/>
      <c r="L256" s="6"/>
      <c r="M256" s="6"/>
      <c r="N256" s="6"/>
      <c r="O256" s="6"/>
      <c r="P256" s="6"/>
      <c r="Q256" s="6"/>
    </row>
    <row r="257" spans="1:17" ht="15.75" x14ac:dyDescent="0.25">
      <c r="A257" s="15"/>
      <c r="B257" s="31"/>
      <c r="C257" s="6"/>
      <c r="D257" s="4"/>
      <c r="E257" s="4"/>
      <c r="F257" s="5"/>
      <c r="G257" s="4"/>
      <c r="H257" s="303"/>
      <c r="I257" s="10"/>
      <c r="J257" s="6"/>
      <c r="K257" s="6"/>
      <c r="L257" s="6"/>
      <c r="M257" s="6"/>
      <c r="N257" s="6"/>
      <c r="O257" s="6"/>
      <c r="P257" s="6"/>
      <c r="Q257" s="6"/>
    </row>
    <row r="258" spans="1:17" ht="15.75" x14ac:dyDescent="0.25">
      <c r="A258" s="15"/>
      <c r="B258" s="31"/>
      <c r="C258" s="6"/>
      <c r="D258" s="4"/>
      <c r="E258" s="4"/>
      <c r="F258" s="5"/>
      <c r="G258" s="4"/>
      <c r="H258" s="303"/>
      <c r="I258" s="10"/>
      <c r="J258" s="6"/>
      <c r="K258" s="6"/>
      <c r="L258" s="6"/>
      <c r="M258" s="6"/>
      <c r="N258" s="6"/>
      <c r="O258" s="6"/>
      <c r="P258" s="6"/>
      <c r="Q258" s="6"/>
    </row>
    <row r="259" spans="1:17" ht="15.75" x14ac:dyDescent="0.25">
      <c r="A259" s="15"/>
      <c r="B259" s="31"/>
      <c r="C259" s="6"/>
      <c r="D259" s="4"/>
      <c r="E259" s="4"/>
      <c r="F259" s="5"/>
      <c r="G259" s="4"/>
      <c r="H259" s="303"/>
      <c r="I259" s="10"/>
      <c r="J259" s="6"/>
      <c r="K259" s="6"/>
      <c r="L259" s="6"/>
      <c r="M259" s="6"/>
      <c r="N259" s="6"/>
      <c r="O259" s="6"/>
      <c r="P259" s="6"/>
      <c r="Q259" s="6"/>
    </row>
    <row r="260" spans="1:17" ht="15.75" x14ac:dyDescent="0.25">
      <c r="A260" s="15"/>
      <c r="B260" s="31"/>
      <c r="C260" s="6"/>
      <c r="D260" s="4"/>
      <c r="E260" s="4"/>
      <c r="F260" s="5"/>
      <c r="G260" s="4"/>
      <c r="H260" s="303"/>
      <c r="I260" s="10"/>
      <c r="J260" s="6"/>
      <c r="K260" s="6"/>
      <c r="L260" s="6"/>
      <c r="M260" s="6"/>
      <c r="N260" s="6"/>
      <c r="O260" s="6"/>
      <c r="P260" s="6"/>
      <c r="Q260" s="6"/>
    </row>
    <row r="261" spans="1:17" ht="15.75" x14ac:dyDescent="0.25">
      <c r="A261" s="15"/>
      <c r="B261" s="31"/>
      <c r="C261" s="6"/>
      <c r="D261" s="4"/>
      <c r="E261" s="4"/>
      <c r="F261" s="5"/>
      <c r="G261" s="4"/>
      <c r="H261" s="303"/>
      <c r="I261" s="10"/>
      <c r="J261" s="6"/>
      <c r="K261" s="6"/>
      <c r="L261" s="6"/>
      <c r="M261" s="6"/>
      <c r="N261" s="6"/>
      <c r="O261" s="6"/>
      <c r="P261" s="6"/>
      <c r="Q261" s="6"/>
    </row>
    <row r="262" spans="1:17" ht="15.75" x14ac:dyDescent="0.25">
      <c r="A262" s="15"/>
      <c r="B262" s="31"/>
      <c r="C262" s="6"/>
      <c r="D262" s="4"/>
      <c r="E262" s="4"/>
      <c r="F262" s="5"/>
      <c r="G262" s="4"/>
      <c r="H262" s="303"/>
      <c r="I262" s="10"/>
      <c r="J262" s="6"/>
      <c r="K262" s="6"/>
      <c r="L262" s="6"/>
      <c r="M262" s="6"/>
      <c r="N262" s="6"/>
      <c r="O262" s="6"/>
      <c r="P262" s="6"/>
      <c r="Q262" s="6"/>
    </row>
    <row r="263" spans="1:17" ht="15.75" x14ac:dyDescent="0.25">
      <c r="A263" s="15"/>
      <c r="B263" s="31"/>
      <c r="C263" s="6"/>
      <c r="D263" s="4"/>
      <c r="E263" s="4"/>
      <c r="F263" s="5"/>
      <c r="G263" s="4"/>
      <c r="H263" s="303"/>
      <c r="I263" s="10"/>
      <c r="J263" s="6"/>
      <c r="K263" s="6"/>
      <c r="L263" s="6"/>
      <c r="M263" s="6"/>
      <c r="N263" s="6"/>
      <c r="O263" s="6"/>
      <c r="P263" s="6"/>
      <c r="Q263" s="6"/>
    </row>
    <row r="264" spans="1:17" ht="15.75" x14ac:dyDescent="0.25">
      <c r="A264" s="15"/>
      <c r="B264" s="31"/>
      <c r="C264" s="6"/>
      <c r="D264" s="4"/>
      <c r="E264" s="4"/>
      <c r="F264" s="5"/>
      <c r="G264" s="4"/>
      <c r="H264" s="303"/>
      <c r="I264" s="10"/>
      <c r="J264" s="6"/>
      <c r="K264" s="6"/>
      <c r="L264" s="6"/>
      <c r="M264" s="6"/>
      <c r="N264" s="6"/>
      <c r="O264" s="6"/>
      <c r="P264" s="6"/>
      <c r="Q264" s="6"/>
    </row>
    <row r="265" spans="1:17" ht="15.75" x14ac:dyDescent="0.25">
      <c r="A265" s="15"/>
      <c r="B265" s="31"/>
      <c r="C265" s="6"/>
      <c r="D265" s="4"/>
      <c r="E265" s="4"/>
      <c r="F265" s="5"/>
      <c r="G265" s="4"/>
      <c r="H265" s="303"/>
      <c r="I265" s="10"/>
      <c r="J265" s="6"/>
      <c r="K265" s="6"/>
      <c r="L265" s="6"/>
      <c r="M265" s="6"/>
      <c r="N265" s="6"/>
      <c r="O265" s="6"/>
      <c r="P265" s="6"/>
      <c r="Q265" s="6"/>
    </row>
    <row r="266" spans="1:17" ht="15.75" x14ac:dyDescent="0.25">
      <c r="A266" s="15"/>
      <c r="B266" s="31"/>
      <c r="C266" s="6"/>
      <c r="D266" s="4"/>
      <c r="E266" s="4"/>
      <c r="F266" s="5"/>
      <c r="G266" s="4"/>
      <c r="H266" s="303"/>
      <c r="I266" s="10"/>
      <c r="J266" s="6"/>
      <c r="K266" s="6"/>
      <c r="L266" s="6"/>
      <c r="M266" s="6"/>
      <c r="N266" s="6"/>
      <c r="O266" s="6"/>
      <c r="P266" s="6"/>
      <c r="Q266" s="6"/>
    </row>
    <row r="267" spans="1:17" ht="15.75" x14ac:dyDescent="0.25">
      <c r="A267" s="15"/>
      <c r="B267" s="31"/>
      <c r="C267" s="6"/>
      <c r="D267" s="4"/>
      <c r="E267" s="4"/>
      <c r="F267" s="5"/>
      <c r="G267" s="4"/>
      <c r="H267" s="303"/>
      <c r="I267" s="10"/>
      <c r="J267" s="6"/>
      <c r="K267" s="6"/>
      <c r="L267" s="6"/>
      <c r="M267" s="6"/>
      <c r="N267" s="6"/>
      <c r="O267" s="6"/>
      <c r="P267" s="6"/>
      <c r="Q267" s="6"/>
    </row>
    <row r="268" spans="1:17" ht="15.75" x14ac:dyDescent="0.25">
      <c r="A268" s="15"/>
      <c r="B268" s="31"/>
      <c r="C268" s="6"/>
      <c r="D268" s="4"/>
      <c r="E268" s="4"/>
      <c r="F268" s="5"/>
      <c r="G268" s="4"/>
      <c r="H268" s="303"/>
      <c r="I268" s="10"/>
      <c r="J268" s="6"/>
      <c r="K268" s="6"/>
      <c r="L268" s="6"/>
      <c r="M268" s="6"/>
      <c r="N268" s="6"/>
      <c r="O268" s="6"/>
      <c r="P268" s="6"/>
      <c r="Q268" s="6"/>
    </row>
    <row r="269" spans="1:17" ht="15.75" x14ac:dyDescent="0.25">
      <c r="A269" s="15"/>
      <c r="B269" s="31"/>
      <c r="C269" s="6"/>
      <c r="D269" s="4"/>
      <c r="E269" s="4"/>
      <c r="F269" s="5"/>
      <c r="G269" s="4"/>
      <c r="H269" s="303"/>
      <c r="I269" s="10"/>
      <c r="J269" s="6"/>
      <c r="K269" s="6"/>
      <c r="L269" s="6"/>
      <c r="M269" s="6"/>
      <c r="N269" s="6"/>
      <c r="O269" s="6"/>
      <c r="P269" s="6"/>
      <c r="Q269" s="6"/>
    </row>
    <row r="270" spans="1:17" ht="15.75" x14ac:dyDescent="0.25">
      <c r="A270" s="15"/>
      <c r="B270" s="31"/>
      <c r="C270" s="6"/>
      <c r="D270" s="4"/>
      <c r="E270" s="4"/>
      <c r="F270" s="5"/>
      <c r="G270" s="4"/>
      <c r="H270" s="303"/>
      <c r="I270" s="10"/>
      <c r="J270" s="6"/>
      <c r="K270" s="6"/>
      <c r="L270" s="6"/>
      <c r="M270" s="6"/>
      <c r="N270" s="6"/>
      <c r="O270" s="6"/>
      <c r="P270" s="6"/>
      <c r="Q270" s="6"/>
    </row>
    <row r="271" spans="1:17" ht="15.75" x14ac:dyDescent="0.25">
      <c r="A271" s="15"/>
      <c r="B271" s="31"/>
      <c r="C271" s="6"/>
      <c r="D271" s="4"/>
      <c r="E271" s="4"/>
      <c r="F271" s="5"/>
      <c r="G271" s="4"/>
      <c r="H271" s="303"/>
      <c r="I271" s="10"/>
      <c r="J271" s="6"/>
      <c r="K271" s="6"/>
      <c r="L271" s="6"/>
      <c r="M271" s="6"/>
      <c r="N271" s="6"/>
      <c r="O271" s="6"/>
      <c r="P271" s="6"/>
      <c r="Q271" s="6"/>
    </row>
    <row r="272" spans="1:17" ht="15.75" x14ac:dyDescent="0.25">
      <c r="A272" s="15"/>
      <c r="B272" s="31"/>
      <c r="C272" s="6"/>
      <c r="D272" s="4"/>
      <c r="E272" s="4"/>
      <c r="F272" s="5"/>
      <c r="G272" s="4"/>
      <c r="H272" s="303"/>
      <c r="I272" s="10"/>
      <c r="J272" s="6"/>
      <c r="K272" s="6"/>
      <c r="L272" s="6"/>
      <c r="M272" s="6"/>
      <c r="N272" s="6"/>
      <c r="O272" s="6"/>
      <c r="P272" s="6"/>
      <c r="Q272" s="6"/>
    </row>
    <row r="273" spans="1:17" ht="15.75" x14ac:dyDescent="0.25">
      <c r="A273" s="15"/>
      <c r="B273" s="31"/>
      <c r="C273" s="6"/>
      <c r="D273" s="4"/>
      <c r="E273" s="4"/>
      <c r="F273" s="5"/>
      <c r="G273" s="4"/>
      <c r="H273" s="303"/>
      <c r="I273" s="10"/>
      <c r="J273" s="6"/>
      <c r="K273" s="6"/>
      <c r="L273" s="6"/>
      <c r="M273" s="6"/>
      <c r="N273" s="6"/>
      <c r="O273" s="6"/>
      <c r="P273" s="6"/>
      <c r="Q273" s="6"/>
    </row>
    <row r="274" spans="1:17" ht="15.75" x14ac:dyDescent="0.25">
      <c r="A274" s="15"/>
      <c r="B274" s="31"/>
      <c r="C274" s="6"/>
      <c r="D274" s="4"/>
      <c r="E274" s="4"/>
      <c r="F274" s="5"/>
      <c r="G274" s="4"/>
      <c r="H274" s="303"/>
      <c r="I274" s="10"/>
      <c r="J274" s="6"/>
      <c r="K274" s="6"/>
      <c r="L274" s="6"/>
      <c r="M274" s="6"/>
      <c r="N274" s="6"/>
      <c r="O274" s="6"/>
      <c r="P274" s="6"/>
      <c r="Q274" s="6"/>
    </row>
    <row r="275" spans="1:17" ht="15.75" x14ac:dyDescent="0.25">
      <c r="A275" s="15"/>
      <c r="B275" s="31"/>
      <c r="C275" s="6"/>
      <c r="D275" s="4"/>
      <c r="E275" s="4"/>
      <c r="F275" s="5"/>
      <c r="G275" s="4"/>
      <c r="H275" s="303"/>
      <c r="I275" s="10"/>
      <c r="J275" s="6"/>
      <c r="K275" s="6"/>
      <c r="L275" s="6"/>
      <c r="M275" s="6"/>
      <c r="N275" s="6"/>
      <c r="O275" s="6"/>
      <c r="P275" s="6"/>
      <c r="Q275" s="6"/>
    </row>
    <row r="276" spans="1:17" ht="15.75" x14ac:dyDescent="0.25">
      <c r="A276" s="15"/>
      <c r="B276" s="31"/>
      <c r="C276" s="6"/>
      <c r="D276" s="4"/>
      <c r="E276" s="4"/>
      <c r="F276" s="5"/>
      <c r="G276" s="4"/>
      <c r="H276" s="303"/>
      <c r="I276" s="10"/>
      <c r="J276" s="6"/>
      <c r="K276" s="6"/>
      <c r="L276" s="6"/>
      <c r="M276" s="6"/>
      <c r="N276" s="6"/>
      <c r="O276" s="6"/>
      <c r="P276" s="6"/>
      <c r="Q276" s="6"/>
    </row>
    <row r="277" spans="1:17" ht="15.75" x14ac:dyDescent="0.25">
      <c r="A277" s="15"/>
      <c r="B277" s="31"/>
      <c r="C277" s="6"/>
      <c r="D277" s="4"/>
      <c r="E277" s="4"/>
      <c r="F277" s="5"/>
      <c r="G277" s="4"/>
      <c r="H277" s="303"/>
      <c r="I277" s="10"/>
      <c r="J277" s="6"/>
      <c r="K277" s="6"/>
      <c r="L277" s="6"/>
      <c r="M277" s="6"/>
      <c r="N277" s="6"/>
      <c r="O277" s="6"/>
      <c r="P277" s="6"/>
      <c r="Q277" s="6"/>
    </row>
    <row r="278" spans="1:17" ht="15.75" x14ac:dyDescent="0.25">
      <c r="A278" s="15"/>
      <c r="B278" s="31"/>
      <c r="C278" s="6"/>
      <c r="D278" s="4"/>
      <c r="E278" s="4"/>
      <c r="F278" s="5"/>
      <c r="G278" s="4"/>
      <c r="H278" s="303"/>
      <c r="I278" s="10"/>
      <c r="J278" s="6"/>
      <c r="K278" s="6"/>
      <c r="L278" s="6"/>
      <c r="M278" s="6"/>
      <c r="N278" s="6"/>
      <c r="O278" s="6"/>
      <c r="P278" s="6"/>
      <c r="Q278" s="6"/>
    </row>
    <row r="279" spans="1:17" ht="15.75" x14ac:dyDescent="0.25">
      <c r="A279" s="15"/>
      <c r="B279" s="31"/>
      <c r="C279" s="6"/>
      <c r="D279" s="4"/>
      <c r="E279" s="4"/>
      <c r="F279" s="5"/>
      <c r="G279" s="4"/>
      <c r="H279" s="303"/>
      <c r="I279" s="10"/>
      <c r="J279" s="6"/>
      <c r="K279" s="6"/>
      <c r="L279" s="6"/>
      <c r="M279" s="6"/>
      <c r="N279" s="6"/>
      <c r="O279" s="6"/>
      <c r="P279" s="6"/>
      <c r="Q279" s="6"/>
    </row>
    <row r="280" spans="1:17" ht="15.75" x14ac:dyDescent="0.25">
      <c r="A280" s="15"/>
      <c r="B280" s="31"/>
      <c r="C280" s="6"/>
      <c r="D280" s="4"/>
      <c r="E280" s="4"/>
      <c r="F280" s="5"/>
      <c r="G280" s="4"/>
      <c r="H280" s="303"/>
      <c r="I280" s="10"/>
      <c r="J280" s="6"/>
      <c r="K280" s="6"/>
      <c r="L280" s="6"/>
      <c r="M280" s="6"/>
      <c r="N280" s="6"/>
      <c r="O280" s="6"/>
      <c r="P280" s="6"/>
      <c r="Q280" s="6"/>
    </row>
    <row r="281" spans="1:17" ht="15.75" x14ac:dyDescent="0.25">
      <c r="A281" s="15"/>
      <c r="B281" s="31"/>
      <c r="C281" s="6"/>
      <c r="D281" s="4"/>
      <c r="E281" s="4"/>
      <c r="F281" s="5"/>
      <c r="G281" s="4"/>
      <c r="H281" s="303"/>
      <c r="I281" s="10"/>
      <c r="J281" s="6"/>
      <c r="K281" s="6"/>
      <c r="L281" s="6"/>
      <c r="M281" s="6"/>
      <c r="N281" s="6"/>
      <c r="O281" s="6"/>
      <c r="P281" s="6"/>
      <c r="Q281" s="6"/>
    </row>
    <row r="282" spans="1:17" ht="15.75" x14ac:dyDescent="0.25">
      <c r="A282" s="15"/>
      <c r="B282" s="31"/>
      <c r="C282" s="6"/>
      <c r="D282" s="4"/>
      <c r="E282" s="4"/>
      <c r="F282" s="5"/>
      <c r="G282" s="4"/>
      <c r="H282" s="303"/>
      <c r="I282" s="10"/>
      <c r="J282" s="6"/>
      <c r="K282" s="6"/>
      <c r="L282" s="6"/>
      <c r="M282" s="6"/>
      <c r="N282" s="6"/>
      <c r="O282" s="6"/>
      <c r="P282" s="6"/>
      <c r="Q282" s="6"/>
    </row>
    <row r="283" spans="1:17" ht="15.75" x14ac:dyDescent="0.25">
      <c r="A283" s="15"/>
      <c r="B283" s="31"/>
      <c r="C283" s="6"/>
      <c r="D283" s="4"/>
      <c r="E283" s="4"/>
      <c r="F283" s="5"/>
      <c r="G283" s="4"/>
      <c r="H283" s="303"/>
      <c r="I283" s="10"/>
      <c r="J283" s="6"/>
      <c r="K283" s="6"/>
      <c r="L283" s="6"/>
      <c r="M283" s="6"/>
      <c r="N283" s="6"/>
      <c r="O283" s="6"/>
      <c r="P283" s="6"/>
      <c r="Q283" s="6"/>
    </row>
    <row r="284" spans="1:17" ht="15.75" x14ac:dyDescent="0.25">
      <c r="A284" s="15"/>
      <c r="B284" s="31"/>
      <c r="C284" s="6"/>
      <c r="D284" s="4"/>
      <c r="E284" s="4"/>
      <c r="F284" s="5"/>
      <c r="G284" s="4"/>
      <c r="H284" s="303"/>
      <c r="I284" s="10"/>
      <c r="J284" s="6"/>
      <c r="K284" s="6"/>
      <c r="L284" s="6"/>
      <c r="M284" s="6"/>
      <c r="N284" s="6"/>
      <c r="O284" s="6"/>
      <c r="P284" s="6"/>
      <c r="Q284" s="6"/>
    </row>
    <row r="285" spans="1:17" ht="15.75" x14ac:dyDescent="0.25">
      <c r="A285" s="15"/>
      <c r="B285" s="31"/>
      <c r="C285" s="6"/>
      <c r="D285" s="4"/>
      <c r="E285" s="4"/>
      <c r="F285" s="5"/>
      <c r="G285" s="4"/>
      <c r="H285" s="303"/>
      <c r="I285" s="10"/>
      <c r="J285" s="6"/>
      <c r="K285" s="6"/>
      <c r="L285" s="6"/>
      <c r="M285" s="6"/>
      <c r="N285" s="6"/>
      <c r="O285" s="6"/>
      <c r="P285" s="6"/>
      <c r="Q285" s="6"/>
    </row>
    <row r="286" spans="1:17" ht="15.75" x14ac:dyDescent="0.25">
      <c r="A286" s="15"/>
      <c r="B286" s="31"/>
      <c r="C286" s="6"/>
      <c r="D286" s="4"/>
      <c r="E286" s="4"/>
      <c r="F286" s="5"/>
      <c r="G286" s="4"/>
      <c r="H286" s="303"/>
      <c r="I286" s="10"/>
      <c r="J286" s="6"/>
      <c r="K286" s="6"/>
      <c r="L286" s="6"/>
      <c r="M286" s="6"/>
      <c r="N286" s="6"/>
      <c r="O286" s="6"/>
      <c r="P286" s="6"/>
      <c r="Q286" s="6"/>
    </row>
    <row r="287" spans="1:17" ht="15.75" x14ac:dyDescent="0.25">
      <c r="A287" s="15"/>
      <c r="B287" s="31"/>
      <c r="C287" s="6"/>
      <c r="D287" s="4"/>
      <c r="E287" s="4"/>
      <c r="F287" s="5"/>
      <c r="G287" s="4"/>
      <c r="H287" s="303"/>
      <c r="I287" s="10"/>
      <c r="J287" s="6"/>
      <c r="K287" s="6"/>
      <c r="L287" s="6"/>
      <c r="M287" s="6"/>
      <c r="N287" s="6"/>
      <c r="O287" s="6"/>
      <c r="P287" s="6"/>
      <c r="Q287" s="6"/>
    </row>
    <row r="288" spans="1:17" ht="15.75" x14ac:dyDescent="0.25">
      <c r="A288" s="15"/>
      <c r="B288" s="31"/>
      <c r="C288" s="6"/>
      <c r="D288" s="4"/>
      <c r="E288" s="4"/>
      <c r="F288" s="5"/>
      <c r="G288" s="4"/>
      <c r="H288" s="303"/>
      <c r="I288" s="10"/>
      <c r="J288" s="6"/>
      <c r="K288" s="6"/>
      <c r="L288" s="6"/>
      <c r="M288" s="6"/>
      <c r="N288" s="6"/>
      <c r="O288" s="6"/>
      <c r="P288" s="6"/>
      <c r="Q288" s="6"/>
    </row>
    <row r="289" spans="1:17" ht="15.75" x14ac:dyDescent="0.25">
      <c r="A289" s="15"/>
      <c r="B289" s="31"/>
      <c r="C289" s="6"/>
      <c r="D289" s="4"/>
      <c r="E289" s="4"/>
      <c r="F289" s="5"/>
      <c r="G289" s="4"/>
      <c r="H289" s="303"/>
      <c r="I289" s="10"/>
      <c r="J289" s="6"/>
      <c r="K289" s="6"/>
      <c r="L289" s="6"/>
      <c r="M289" s="6"/>
      <c r="N289" s="6"/>
      <c r="O289" s="6"/>
      <c r="P289" s="6"/>
      <c r="Q289" s="6"/>
    </row>
    <row r="290" spans="1:17" ht="15.75" x14ac:dyDescent="0.25">
      <c r="A290" s="15"/>
      <c r="B290" s="31"/>
      <c r="C290" s="6"/>
      <c r="D290" s="4"/>
      <c r="E290" s="4"/>
      <c r="F290" s="5"/>
      <c r="G290" s="4"/>
      <c r="H290" s="303"/>
      <c r="I290" s="10"/>
      <c r="J290" s="6"/>
      <c r="K290" s="6"/>
      <c r="L290" s="6"/>
      <c r="M290" s="6"/>
      <c r="N290" s="6"/>
      <c r="O290" s="6"/>
      <c r="P290" s="6"/>
      <c r="Q290" s="6"/>
    </row>
    <row r="291" spans="1:17" ht="15.75" x14ac:dyDescent="0.25">
      <c r="A291" s="15"/>
      <c r="B291" s="31"/>
      <c r="C291" s="6"/>
      <c r="D291" s="4"/>
      <c r="E291" s="4"/>
      <c r="F291" s="5"/>
      <c r="G291" s="4"/>
      <c r="H291" s="303"/>
      <c r="I291" s="10"/>
      <c r="J291" s="6"/>
      <c r="K291" s="6"/>
      <c r="L291" s="6"/>
      <c r="M291" s="6"/>
      <c r="N291" s="6"/>
      <c r="O291" s="6"/>
      <c r="P291" s="6"/>
      <c r="Q291" s="6"/>
    </row>
    <row r="292" spans="1:17" ht="15.75" x14ac:dyDescent="0.25">
      <c r="A292" s="15"/>
      <c r="B292" s="31"/>
      <c r="C292" s="6"/>
      <c r="D292" s="4"/>
      <c r="E292" s="4"/>
      <c r="F292" s="5"/>
      <c r="G292" s="4"/>
      <c r="H292" s="303"/>
      <c r="I292" s="10"/>
      <c r="J292" s="6"/>
      <c r="K292" s="6"/>
      <c r="L292" s="6"/>
      <c r="M292" s="6"/>
      <c r="N292" s="6"/>
      <c r="O292" s="6"/>
      <c r="P292" s="6"/>
      <c r="Q292" s="6"/>
    </row>
    <row r="293" spans="1:17" ht="15.75" x14ac:dyDescent="0.25">
      <c r="A293" s="15"/>
      <c r="B293" s="31"/>
      <c r="C293" s="6"/>
      <c r="D293" s="4"/>
      <c r="E293" s="4"/>
      <c r="F293" s="5"/>
      <c r="G293" s="4"/>
      <c r="H293" s="303"/>
      <c r="I293" s="10"/>
      <c r="J293" s="6"/>
      <c r="K293" s="6"/>
      <c r="L293" s="6"/>
      <c r="M293" s="6"/>
      <c r="N293" s="6"/>
      <c r="O293" s="6"/>
      <c r="P293" s="6"/>
      <c r="Q293" s="6"/>
    </row>
    <row r="294" spans="1:17" ht="15.75" x14ac:dyDescent="0.25">
      <c r="A294" s="15"/>
      <c r="B294" s="31"/>
      <c r="C294" s="6"/>
      <c r="D294" s="4"/>
      <c r="E294" s="4"/>
      <c r="F294" s="5"/>
      <c r="G294" s="4"/>
      <c r="H294" s="303"/>
      <c r="I294" s="10"/>
      <c r="J294" s="6"/>
      <c r="K294" s="6"/>
      <c r="L294" s="6"/>
      <c r="M294" s="6"/>
      <c r="N294" s="6"/>
      <c r="O294" s="6"/>
      <c r="P294" s="6"/>
      <c r="Q294" s="6"/>
    </row>
    <row r="295" spans="1:17" ht="15.75" x14ac:dyDescent="0.25">
      <c r="A295" s="15"/>
      <c r="B295" s="31"/>
      <c r="C295" s="6"/>
      <c r="D295" s="4"/>
      <c r="E295" s="4"/>
      <c r="F295" s="5"/>
      <c r="G295" s="4"/>
      <c r="H295" s="303"/>
      <c r="I295" s="10"/>
      <c r="J295" s="6"/>
      <c r="K295" s="6"/>
      <c r="L295" s="6"/>
      <c r="M295" s="6"/>
      <c r="N295" s="6"/>
      <c r="O295" s="6"/>
      <c r="P295" s="6"/>
      <c r="Q295" s="6"/>
    </row>
    <row r="296" spans="1:17" ht="15.75" x14ac:dyDescent="0.25">
      <c r="A296" s="15"/>
      <c r="B296" s="31"/>
      <c r="C296" s="6"/>
      <c r="D296" s="4"/>
      <c r="E296" s="4"/>
      <c r="F296" s="5"/>
      <c r="G296" s="4"/>
      <c r="H296" s="303"/>
      <c r="I296" s="10"/>
      <c r="J296" s="6"/>
      <c r="K296" s="6"/>
      <c r="L296" s="6"/>
      <c r="M296" s="6"/>
      <c r="N296" s="6"/>
      <c r="O296" s="6"/>
      <c r="P296" s="6"/>
      <c r="Q296" s="6"/>
    </row>
    <row r="297" spans="1:17" ht="15.75" x14ac:dyDescent="0.25">
      <c r="A297" s="15"/>
      <c r="B297" s="31"/>
      <c r="C297" s="6"/>
      <c r="D297" s="4"/>
      <c r="E297" s="4"/>
      <c r="F297" s="5"/>
      <c r="G297" s="4"/>
      <c r="H297" s="303"/>
      <c r="I297" s="10"/>
      <c r="J297" s="6"/>
      <c r="K297" s="6"/>
      <c r="L297" s="6"/>
      <c r="M297" s="6"/>
      <c r="N297" s="6"/>
      <c r="O297" s="6"/>
      <c r="P297" s="6"/>
      <c r="Q297" s="6"/>
    </row>
    <row r="298" spans="1:17" ht="15.75" x14ac:dyDescent="0.25">
      <c r="A298" s="15"/>
      <c r="B298" s="31"/>
      <c r="C298" s="6"/>
      <c r="D298" s="4"/>
      <c r="E298" s="4"/>
      <c r="F298" s="5"/>
      <c r="G298" s="4"/>
      <c r="H298" s="303"/>
      <c r="I298" s="10"/>
      <c r="J298" s="6"/>
      <c r="K298" s="6"/>
      <c r="L298" s="6"/>
      <c r="M298" s="6"/>
      <c r="N298" s="6"/>
      <c r="O298" s="6"/>
      <c r="P298" s="6"/>
      <c r="Q298" s="6"/>
    </row>
    <row r="299" spans="1:17" ht="15.75" x14ac:dyDescent="0.25">
      <c r="A299" s="15"/>
      <c r="B299" s="31"/>
      <c r="C299" s="6"/>
      <c r="D299" s="4"/>
      <c r="E299" s="4"/>
      <c r="F299" s="5"/>
      <c r="G299" s="4"/>
      <c r="H299" s="303"/>
      <c r="I299" s="10"/>
      <c r="J299" s="6"/>
      <c r="K299" s="6"/>
      <c r="L299" s="6"/>
      <c r="M299" s="6"/>
      <c r="N299" s="6"/>
      <c r="O299" s="6"/>
      <c r="P299" s="6"/>
      <c r="Q299" s="6"/>
    </row>
    <row r="300" spans="1:17" ht="15.75" x14ac:dyDescent="0.25">
      <c r="A300" s="15"/>
      <c r="B300" s="31"/>
      <c r="C300" s="6"/>
      <c r="D300" s="4"/>
      <c r="E300" s="4"/>
      <c r="F300" s="5"/>
      <c r="G300" s="4"/>
      <c r="H300" s="303"/>
      <c r="I300" s="10"/>
      <c r="J300" s="6"/>
      <c r="K300" s="6"/>
      <c r="L300" s="6"/>
      <c r="M300" s="6"/>
      <c r="N300" s="6"/>
      <c r="O300" s="6"/>
      <c r="P300" s="6"/>
      <c r="Q300" s="6"/>
    </row>
    <row r="301" spans="1:17" ht="15.75" x14ac:dyDescent="0.25">
      <c r="A301" s="15"/>
      <c r="B301" s="31"/>
      <c r="C301" s="6"/>
      <c r="D301" s="4"/>
      <c r="E301" s="4"/>
      <c r="F301" s="5"/>
      <c r="G301" s="4"/>
      <c r="H301" s="303"/>
      <c r="I301" s="10"/>
      <c r="J301" s="6"/>
      <c r="K301" s="6"/>
      <c r="L301" s="6"/>
      <c r="M301" s="6"/>
      <c r="N301" s="6"/>
      <c r="O301" s="6"/>
      <c r="P301" s="6"/>
      <c r="Q301" s="6"/>
    </row>
    <row r="302" spans="1:17" ht="15.75" x14ac:dyDescent="0.25">
      <c r="A302" s="15"/>
      <c r="B302" s="31"/>
      <c r="C302" s="6"/>
      <c r="D302" s="4"/>
      <c r="E302" s="4"/>
      <c r="F302" s="5"/>
      <c r="G302" s="4"/>
      <c r="H302" s="303"/>
      <c r="I302" s="10"/>
      <c r="J302" s="6"/>
      <c r="K302" s="6"/>
      <c r="L302" s="6"/>
      <c r="M302" s="6"/>
      <c r="N302" s="6"/>
      <c r="O302" s="6"/>
      <c r="P302" s="6"/>
      <c r="Q302" s="6"/>
    </row>
    <row r="303" spans="1:17" ht="15.75" x14ac:dyDescent="0.25">
      <c r="A303" s="15"/>
      <c r="B303" s="31"/>
      <c r="C303" s="6"/>
      <c r="D303" s="4"/>
      <c r="E303" s="4"/>
      <c r="F303" s="5"/>
      <c r="G303" s="4"/>
      <c r="H303" s="303"/>
      <c r="I303" s="10"/>
      <c r="J303" s="6"/>
      <c r="K303" s="6"/>
      <c r="L303" s="6"/>
      <c r="M303" s="6"/>
      <c r="N303" s="6"/>
      <c r="O303" s="6"/>
      <c r="P303" s="6"/>
      <c r="Q303" s="6"/>
    </row>
    <row r="304" spans="1:17" ht="15.75" x14ac:dyDescent="0.25">
      <c r="A304" s="15"/>
      <c r="B304" s="31"/>
      <c r="C304" s="6"/>
      <c r="D304" s="4"/>
      <c r="E304" s="4"/>
      <c r="F304" s="5"/>
      <c r="G304" s="4"/>
      <c r="H304" s="303"/>
      <c r="I304" s="10"/>
      <c r="J304" s="6"/>
      <c r="K304" s="6"/>
      <c r="L304" s="6"/>
      <c r="M304" s="6"/>
      <c r="N304" s="6"/>
      <c r="O304" s="6"/>
      <c r="P304" s="6"/>
      <c r="Q304" s="6"/>
    </row>
    <row r="305" spans="1:17" ht="15.75" x14ac:dyDescent="0.25">
      <c r="A305" s="15"/>
      <c r="B305" s="31"/>
      <c r="C305" s="6"/>
      <c r="D305" s="4"/>
      <c r="E305" s="4"/>
      <c r="F305" s="5"/>
      <c r="G305" s="4"/>
      <c r="H305" s="303"/>
      <c r="I305" s="10"/>
      <c r="J305" s="6"/>
      <c r="K305" s="6"/>
      <c r="L305" s="6"/>
      <c r="M305" s="6"/>
      <c r="N305" s="6"/>
      <c r="O305" s="6"/>
      <c r="P305" s="6"/>
      <c r="Q305" s="6"/>
    </row>
    <row r="306" spans="1:17" ht="15.75" x14ac:dyDescent="0.25">
      <c r="A306" s="15"/>
      <c r="B306" s="31"/>
      <c r="C306" s="6"/>
      <c r="D306" s="4"/>
      <c r="E306" s="4"/>
      <c r="F306" s="5"/>
      <c r="G306" s="4"/>
      <c r="H306" s="303"/>
      <c r="I306" s="10"/>
      <c r="J306" s="6"/>
      <c r="K306" s="6"/>
      <c r="L306" s="6"/>
      <c r="M306" s="6"/>
      <c r="N306" s="6"/>
      <c r="O306" s="6"/>
      <c r="P306" s="6"/>
      <c r="Q306" s="6"/>
    </row>
    <row r="307" spans="1:17" ht="15.75" x14ac:dyDescent="0.25">
      <c r="A307" s="15"/>
      <c r="B307" s="31"/>
      <c r="C307" s="6"/>
      <c r="D307" s="4"/>
      <c r="E307" s="4"/>
      <c r="F307" s="5"/>
      <c r="G307" s="4"/>
      <c r="H307" s="303"/>
      <c r="I307" s="10"/>
      <c r="J307" s="6"/>
      <c r="K307" s="6"/>
      <c r="L307" s="6"/>
      <c r="M307" s="6"/>
      <c r="N307" s="6"/>
      <c r="O307" s="6"/>
      <c r="P307" s="6"/>
      <c r="Q307" s="6"/>
    </row>
    <row r="308" spans="1:17" ht="15.75" x14ac:dyDescent="0.25">
      <c r="A308" s="15"/>
      <c r="B308" s="31"/>
      <c r="C308" s="6"/>
      <c r="D308" s="4"/>
      <c r="E308" s="4"/>
      <c r="F308" s="5"/>
      <c r="G308" s="4"/>
      <c r="H308" s="303"/>
      <c r="I308" s="10"/>
      <c r="J308" s="6"/>
      <c r="K308" s="6"/>
      <c r="L308" s="6"/>
      <c r="M308" s="6"/>
      <c r="N308" s="6"/>
      <c r="O308" s="6"/>
      <c r="P308" s="6"/>
      <c r="Q308" s="6"/>
    </row>
    <row r="309" spans="1:17" ht="15.75" x14ac:dyDescent="0.25">
      <c r="A309" s="15"/>
      <c r="B309" s="31"/>
      <c r="C309" s="6"/>
      <c r="D309" s="4"/>
      <c r="E309" s="4"/>
      <c r="F309" s="5"/>
      <c r="G309" s="4"/>
      <c r="H309" s="303"/>
      <c r="I309" s="10"/>
      <c r="J309" s="6"/>
      <c r="K309" s="6"/>
      <c r="L309" s="6"/>
      <c r="M309" s="6"/>
      <c r="N309" s="6"/>
      <c r="O309" s="6"/>
      <c r="P309" s="6"/>
      <c r="Q309" s="6"/>
    </row>
    <row r="310" spans="1:17" ht="15.75" x14ac:dyDescent="0.25">
      <c r="A310" s="15"/>
      <c r="B310" s="31"/>
      <c r="C310" s="6"/>
      <c r="D310" s="4"/>
      <c r="E310" s="4"/>
      <c r="F310" s="5"/>
      <c r="G310" s="4"/>
      <c r="H310" s="303"/>
      <c r="I310" s="10"/>
      <c r="J310" s="6"/>
      <c r="K310" s="6"/>
      <c r="L310" s="6"/>
      <c r="M310" s="6"/>
      <c r="N310" s="6"/>
      <c r="O310" s="6"/>
      <c r="P310" s="6"/>
      <c r="Q310" s="6"/>
    </row>
    <row r="311" spans="1:17" ht="15.75" x14ac:dyDescent="0.25">
      <c r="A311" s="15"/>
      <c r="B311" s="31"/>
      <c r="C311" s="6"/>
      <c r="D311" s="4"/>
      <c r="E311" s="4"/>
      <c r="F311" s="5"/>
      <c r="G311" s="4"/>
      <c r="H311" s="303"/>
      <c r="I311" s="10"/>
      <c r="J311" s="6"/>
      <c r="K311" s="6"/>
      <c r="L311" s="6"/>
      <c r="M311" s="6"/>
      <c r="N311" s="6"/>
      <c r="O311" s="6"/>
      <c r="P311" s="6"/>
      <c r="Q311" s="6"/>
    </row>
    <row r="312" spans="1:17" ht="15.75" x14ac:dyDescent="0.25">
      <c r="A312" s="15"/>
      <c r="B312" s="31"/>
      <c r="C312" s="6"/>
      <c r="D312" s="4"/>
      <c r="E312" s="4"/>
      <c r="F312" s="5"/>
      <c r="G312" s="4"/>
      <c r="H312" s="303"/>
      <c r="I312" s="10"/>
      <c r="J312" s="6"/>
      <c r="K312" s="6"/>
      <c r="L312" s="6"/>
      <c r="M312" s="6"/>
      <c r="N312" s="6"/>
      <c r="O312" s="6"/>
      <c r="P312" s="6"/>
      <c r="Q312" s="6"/>
    </row>
    <row r="313" spans="1:17" ht="15.75" x14ac:dyDescent="0.25">
      <c r="A313" s="15"/>
      <c r="B313" s="31"/>
      <c r="C313" s="6"/>
      <c r="D313" s="4"/>
      <c r="E313" s="4"/>
      <c r="F313" s="5"/>
      <c r="G313" s="4"/>
      <c r="H313" s="303"/>
      <c r="I313" s="10"/>
      <c r="J313" s="6"/>
      <c r="K313" s="6"/>
      <c r="L313" s="6"/>
      <c r="M313" s="6"/>
      <c r="N313" s="6"/>
      <c r="O313" s="6"/>
      <c r="P313" s="6"/>
      <c r="Q313" s="6"/>
    </row>
    <row r="314" spans="1:17" ht="15.75" x14ac:dyDescent="0.25">
      <c r="A314" s="15"/>
      <c r="B314" s="31"/>
      <c r="C314" s="6"/>
      <c r="D314" s="4"/>
      <c r="E314" s="4"/>
      <c r="F314" s="5"/>
      <c r="G314" s="4"/>
      <c r="H314" s="303"/>
      <c r="I314" s="10"/>
      <c r="J314" s="6"/>
      <c r="K314" s="6"/>
      <c r="L314" s="6"/>
      <c r="M314" s="6"/>
      <c r="N314" s="6"/>
      <c r="O314" s="6"/>
      <c r="P314" s="6"/>
      <c r="Q314" s="6"/>
    </row>
    <row r="315" spans="1:17" ht="15.75" x14ac:dyDescent="0.25">
      <c r="A315" s="15"/>
      <c r="B315" s="31"/>
      <c r="C315" s="6"/>
      <c r="D315" s="4"/>
      <c r="E315" s="4"/>
      <c r="F315" s="5"/>
      <c r="G315" s="4"/>
      <c r="H315" s="303"/>
      <c r="I315" s="10"/>
      <c r="J315" s="6"/>
      <c r="K315" s="6"/>
      <c r="L315" s="6"/>
      <c r="M315" s="6"/>
      <c r="N315" s="6"/>
      <c r="O315" s="6"/>
      <c r="P315" s="6"/>
      <c r="Q315" s="6"/>
    </row>
    <row r="316" spans="1:17" ht="15.75" x14ac:dyDescent="0.25">
      <c r="A316" s="15"/>
      <c r="B316" s="31"/>
      <c r="C316" s="6"/>
      <c r="D316" s="4"/>
      <c r="E316" s="4"/>
      <c r="F316" s="5"/>
      <c r="G316" s="4"/>
      <c r="H316" s="303"/>
      <c r="I316" s="10"/>
      <c r="J316" s="6"/>
      <c r="K316" s="6"/>
      <c r="L316" s="6"/>
      <c r="M316" s="6"/>
      <c r="N316" s="6"/>
      <c r="O316" s="6"/>
      <c r="P316" s="6"/>
      <c r="Q316" s="6"/>
    </row>
    <row r="317" spans="1:17" ht="15.75" x14ac:dyDescent="0.25">
      <c r="A317" s="15"/>
      <c r="B317" s="31"/>
      <c r="C317" s="6"/>
      <c r="D317" s="4"/>
      <c r="E317" s="4"/>
      <c r="F317" s="5"/>
      <c r="G317" s="4"/>
      <c r="H317" s="303"/>
      <c r="I317" s="10"/>
      <c r="J317" s="6"/>
      <c r="K317" s="6"/>
      <c r="L317" s="6"/>
      <c r="M317" s="6"/>
      <c r="N317" s="6"/>
      <c r="O317" s="6"/>
      <c r="P317" s="6"/>
      <c r="Q317" s="6"/>
    </row>
    <row r="318" spans="1:17" ht="15.75" x14ac:dyDescent="0.25">
      <c r="A318" s="15"/>
      <c r="B318" s="31"/>
      <c r="C318" s="6"/>
      <c r="D318" s="4"/>
      <c r="E318" s="4"/>
      <c r="F318" s="5"/>
      <c r="G318" s="4"/>
      <c r="H318" s="303"/>
      <c r="I318" s="10"/>
      <c r="J318" s="6"/>
      <c r="K318" s="6"/>
      <c r="L318" s="6"/>
      <c r="M318" s="6"/>
      <c r="N318" s="6"/>
      <c r="O318" s="6"/>
      <c r="P318" s="6"/>
      <c r="Q318" s="6"/>
    </row>
    <row r="319" spans="1:17" ht="15.75" x14ac:dyDescent="0.25">
      <c r="A319" s="15"/>
      <c r="B319" s="31"/>
      <c r="C319" s="6"/>
      <c r="D319" s="4"/>
      <c r="E319" s="4"/>
      <c r="F319" s="5"/>
      <c r="G319" s="4"/>
      <c r="H319" s="303"/>
      <c r="I319" s="10"/>
      <c r="J319" s="6"/>
      <c r="K319" s="6"/>
      <c r="L319" s="6"/>
      <c r="M319" s="6"/>
      <c r="N319" s="6"/>
      <c r="O319" s="6"/>
      <c r="P319" s="6"/>
      <c r="Q319" s="6"/>
    </row>
    <row r="320" spans="1:17" ht="15.75" x14ac:dyDescent="0.25">
      <c r="A320" s="15"/>
      <c r="B320" s="31"/>
      <c r="C320" s="6"/>
      <c r="D320" s="4"/>
      <c r="E320" s="4"/>
      <c r="F320" s="5"/>
      <c r="G320" s="4"/>
      <c r="H320" s="303"/>
      <c r="I320" s="10"/>
      <c r="J320" s="6"/>
      <c r="K320" s="6"/>
      <c r="L320" s="6"/>
      <c r="M320" s="6"/>
      <c r="N320" s="6"/>
      <c r="O320" s="6"/>
      <c r="P320" s="6"/>
      <c r="Q320" s="6"/>
    </row>
    <row r="321" spans="1:17" ht="15.75" x14ac:dyDescent="0.25">
      <c r="A321" s="15"/>
      <c r="B321" s="31"/>
      <c r="C321" s="6"/>
      <c r="D321" s="4"/>
      <c r="E321" s="4"/>
      <c r="F321" s="5"/>
      <c r="G321" s="4"/>
      <c r="H321" s="303"/>
      <c r="I321" s="10"/>
      <c r="J321" s="6"/>
      <c r="K321" s="6"/>
      <c r="L321" s="6"/>
      <c r="M321" s="6"/>
      <c r="N321" s="6"/>
      <c r="O321" s="6"/>
      <c r="P321" s="6"/>
      <c r="Q321" s="6"/>
    </row>
    <row r="322" spans="1:17" ht="15.75" x14ac:dyDescent="0.25">
      <c r="A322" s="15"/>
      <c r="B322" s="31"/>
      <c r="C322" s="6"/>
      <c r="D322" s="4"/>
      <c r="E322" s="4"/>
      <c r="F322" s="5"/>
      <c r="G322" s="4"/>
      <c r="H322" s="303"/>
      <c r="I322" s="10"/>
      <c r="J322" s="6"/>
      <c r="K322" s="6"/>
      <c r="L322" s="6"/>
      <c r="M322" s="6"/>
      <c r="N322" s="6"/>
      <c r="O322" s="6"/>
      <c r="P322" s="6"/>
      <c r="Q322" s="6"/>
    </row>
    <row r="323" spans="1:17" ht="15.75" x14ac:dyDescent="0.25">
      <c r="A323" s="15"/>
      <c r="B323" s="31"/>
      <c r="C323" s="6"/>
      <c r="D323" s="4"/>
      <c r="E323" s="4"/>
      <c r="F323" s="5"/>
      <c r="G323" s="4"/>
      <c r="H323" s="303"/>
      <c r="I323" s="10"/>
      <c r="J323" s="6"/>
      <c r="K323" s="6"/>
      <c r="L323" s="6"/>
      <c r="M323" s="6"/>
      <c r="N323" s="6"/>
      <c r="O323" s="6"/>
      <c r="P323" s="6"/>
      <c r="Q323" s="6"/>
    </row>
    <row r="324" spans="1:17" ht="15.75" x14ac:dyDescent="0.25">
      <c r="A324" s="15"/>
      <c r="B324" s="31"/>
      <c r="C324" s="6"/>
      <c r="D324" s="4"/>
      <c r="E324" s="4"/>
      <c r="F324" s="5"/>
      <c r="G324" s="4"/>
      <c r="H324" s="303"/>
      <c r="I324" s="10"/>
      <c r="J324" s="6"/>
      <c r="K324" s="6"/>
      <c r="L324" s="6"/>
      <c r="M324" s="6"/>
      <c r="N324" s="6"/>
      <c r="O324" s="6"/>
      <c r="P324" s="6"/>
      <c r="Q324" s="6"/>
    </row>
    <row r="325" spans="1:17" ht="15.75" x14ac:dyDescent="0.25">
      <c r="A325" s="15"/>
      <c r="B325" s="31"/>
      <c r="C325" s="6"/>
      <c r="D325" s="4"/>
      <c r="E325" s="4"/>
      <c r="F325" s="5"/>
      <c r="G325" s="4"/>
      <c r="H325" s="303"/>
      <c r="I325" s="10"/>
      <c r="J325" s="6"/>
      <c r="K325" s="6"/>
      <c r="L325" s="6"/>
      <c r="M325" s="6"/>
      <c r="N325" s="6"/>
      <c r="O325" s="6"/>
      <c r="P325" s="6"/>
      <c r="Q325" s="6"/>
    </row>
    <row r="326" spans="1:17" ht="15.75" x14ac:dyDescent="0.25">
      <c r="A326" s="15"/>
      <c r="B326" s="31"/>
      <c r="C326" s="6"/>
      <c r="D326" s="4"/>
      <c r="E326" s="4"/>
      <c r="F326" s="5"/>
      <c r="G326" s="4"/>
      <c r="H326" s="303"/>
      <c r="I326" s="10"/>
      <c r="J326" s="6"/>
      <c r="K326" s="6"/>
      <c r="L326" s="6"/>
      <c r="M326" s="6"/>
      <c r="N326" s="6"/>
      <c r="O326" s="6"/>
      <c r="P326" s="6"/>
      <c r="Q326" s="6"/>
    </row>
    <row r="327" spans="1:17" ht="15.75" x14ac:dyDescent="0.25">
      <c r="A327" s="15"/>
      <c r="B327" s="31"/>
      <c r="C327" s="6"/>
      <c r="D327" s="4"/>
      <c r="E327" s="4"/>
      <c r="F327" s="5"/>
      <c r="G327" s="4"/>
      <c r="H327" s="303"/>
      <c r="I327" s="10"/>
      <c r="J327" s="6"/>
      <c r="K327" s="6"/>
      <c r="L327" s="6"/>
      <c r="M327" s="6"/>
      <c r="N327" s="6"/>
      <c r="O327" s="6"/>
      <c r="P327" s="6"/>
      <c r="Q327" s="6"/>
    </row>
    <row r="328" spans="1:17" ht="15.75" x14ac:dyDescent="0.25">
      <c r="A328" s="15"/>
      <c r="B328" s="31"/>
      <c r="C328" s="6"/>
      <c r="D328" s="4"/>
      <c r="E328" s="4"/>
      <c r="F328" s="5"/>
      <c r="G328" s="4"/>
      <c r="H328" s="303"/>
      <c r="I328" s="10"/>
      <c r="J328" s="6"/>
      <c r="K328" s="6"/>
      <c r="L328" s="6"/>
      <c r="M328" s="6"/>
      <c r="N328" s="6"/>
      <c r="O328" s="6"/>
      <c r="P328" s="6"/>
      <c r="Q328" s="6"/>
    </row>
    <row r="329" spans="1:17" ht="15.75" x14ac:dyDescent="0.25">
      <c r="A329" s="15"/>
      <c r="B329" s="31"/>
      <c r="C329" s="6"/>
      <c r="D329" s="4"/>
      <c r="E329" s="4"/>
      <c r="F329" s="5"/>
      <c r="G329" s="4"/>
      <c r="H329" s="303"/>
      <c r="I329" s="10"/>
      <c r="J329" s="6"/>
      <c r="K329" s="6"/>
      <c r="L329" s="6"/>
      <c r="M329" s="6"/>
      <c r="N329" s="6"/>
      <c r="O329" s="6"/>
      <c r="P329" s="6"/>
      <c r="Q329" s="6"/>
    </row>
    <row r="330" spans="1:17" ht="15.75" x14ac:dyDescent="0.25">
      <c r="A330" s="15"/>
      <c r="B330" s="31"/>
      <c r="C330" s="6"/>
      <c r="D330" s="4"/>
      <c r="E330" s="4"/>
      <c r="F330" s="5"/>
      <c r="G330" s="4"/>
      <c r="H330" s="303"/>
      <c r="I330" s="10"/>
      <c r="J330" s="6"/>
      <c r="K330" s="6"/>
      <c r="L330" s="6"/>
      <c r="M330" s="6"/>
      <c r="N330" s="6"/>
      <c r="O330" s="6"/>
      <c r="P330" s="6"/>
      <c r="Q330" s="6"/>
    </row>
    <row r="331" spans="1:17" ht="15.75" x14ac:dyDescent="0.25">
      <c r="A331" s="15"/>
      <c r="B331" s="31"/>
      <c r="C331" s="6"/>
      <c r="D331" s="4"/>
      <c r="E331" s="4"/>
      <c r="F331" s="5"/>
      <c r="G331" s="4"/>
      <c r="H331" s="303"/>
      <c r="I331" s="10"/>
      <c r="J331" s="6"/>
      <c r="K331" s="6"/>
      <c r="L331" s="6"/>
      <c r="M331" s="6"/>
      <c r="N331" s="6"/>
      <c r="O331" s="6"/>
      <c r="P331" s="6"/>
      <c r="Q331" s="6"/>
    </row>
    <row r="332" spans="1:17" ht="15.75" x14ac:dyDescent="0.25">
      <c r="A332" s="15"/>
      <c r="B332" s="31"/>
      <c r="C332" s="6"/>
      <c r="D332" s="4"/>
      <c r="E332" s="4"/>
      <c r="F332" s="5"/>
      <c r="G332" s="4"/>
      <c r="H332" s="303"/>
      <c r="I332" s="10"/>
      <c r="J332" s="6"/>
      <c r="K332" s="6"/>
      <c r="L332" s="6"/>
      <c r="M332" s="6"/>
      <c r="N332" s="6"/>
      <c r="O332" s="6"/>
      <c r="P332" s="6"/>
      <c r="Q332" s="6"/>
    </row>
    <row r="333" spans="1:17" ht="15.75" x14ac:dyDescent="0.25">
      <c r="A333" s="15"/>
      <c r="B333" s="31"/>
      <c r="C333" s="6"/>
      <c r="D333" s="4"/>
      <c r="E333" s="4"/>
      <c r="F333" s="5"/>
      <c r="G333" s="4"/>
      <c r="H333" s="303"/>
      <c r="I333" s="10"/>
      <c r="J333" s="6"/>
      <c r="K333" s="6"/>
      <c r="L333" s="6"/>
      <c r="M333" s="6"/>
      <c r="N333" s="6"/>
      <c r="O333" s="6"/>
      <c r="P333" s="6"/>
      <c r="Q333" s="6"/>
    </row>
    <row r="334" spans="1:17" ht="15.75" x14ac:dyDescent="0.25">
      <c r="A334" s="15"/>
      <c r="B334" s="31"/>
      <c r="C334" s="6"/>
      <c r="D334" s="4"/>
      <c r="E334" s="4"/>
      <c r="F334" s="5"/>
      <c r="G334" s="4"/>
      <c r="H334" s="303"/>
      <c r="I334" s="10"/>
      <c r="J334" s="6"/>
      <c r="K334" s="6"/>
      <c r="L334" s="6"/>
      <c r="M334" s="6"/>
      <c r="N334" s="6"/>
      <c r="O334" s="6"/>
      <c r="P334" s="6"/>
      <c r="Q334" s="6"/>
    </row>
    <row r="335" spans="1:17" ht="15.75" x14ac:dyDescent="0.25">
      <c r="A335" s="15"/>
      <c r="B335" s="31"/>
      <c r="C335" s="6"/>
      <c r="D335" s="4"/>
      <c r="E335" s="4"/>
      <c r="F335" s="5"/>
      <c r="G335" s="4"/>
      <c r="H335" s="303"/>
      <c r="I335" s="10"/>
      <c r="J335" s="6"/>
      <c r="K335" s="6"/>
      <c r="L335" s="6"/>
      <c r="M335" s="6"/>
      <c r="N335" s="6"/>
      <c r="O335" s="6"/>
      <c r="P335" s="6"/>
      <c r="Q335" s="6"/>
    </row>
    <row r="336" spans="1:17" ht="15.75" x14ac:dyDescent="0.25">
      <c r="A336" s="15"/>
      <c r="B336" s="31"/>
      <c r="C336" s="6"/>
      <c r="D336" s="4"/>
      <c r="E336" s="4"/>
      <c r="F336" s="5"/>
      <c r="G336" s="4"/>
      <c r="H336" s="303"/>
      <c r="I336" s="10"/>
      <c r="J336" s="6"/>
      <c r="K336" s="6"/>
      <c r="L336" s="6"/>
      <c r="M336" s="6"/>
      <c r="N336" s="6"/>
      <c r="O336" s="6"/>
      <c r="P336" s="6"/>
      <c r="Q336" s="6"/>
    </row>
    <row r="337" spans="1:17" ht="15.75" x14ac:dyDescent="0.25">
      <c r="A337" s="15"/>
      <c r="B337" s="31"/>
      <c r="C337" s="6"/>
      <c r="D337" s="4"/>
      <c r="E337" s="4"/>
      <c r="F337" s="5"/>
      <c r="G337" s="4"/>
      <c r="H337" s="303"/>
      <c r="I337" s="10"/>
      <c r="J337" s="6"/>
      <c r="K337" s="6"/>
      <c r="L337" s="6"/>
      <c r="M337" s="6"/>
      <c r="N337" s="6"/>
      <c r="O337" s="6"/>
      <c r="P337" s="6"/>
      <c r="Q337" s="6"/>
    </row>
    <row r="338" spans="1:17" ht="15.75" x14ac:dyDescent="0.25">
      <c r="A338" s="15"/>
      <c r="B338" s="31"/>
      <c r="C338" s="6"/>
      <c r="D338" s="4"/>
      <c r="E338" s="4"/>
      <c r="F338" s="5"/>
      <c r="G338" s="4"/>
      <c r="H338" s="303"/>
      <c r="I338" s="10"/>
      <c r="J338" s="6"/>
      <c r="K338" s="6"/>
      <c r="L338" s="6"/>
      <c r="M338" s="6"/>
      <c r="N338" s="6"/>
      <c r="O338" s="6"/>
      <c r="P338" s="6"/>
      <c r="Q338" s="6"/>
    </row>
    <row r="339" spans="1:17" ht="15.75" x14ac:dyDescent="0.25">
      <c r="A339" s="15"/>
      <c r="B339" s="31"/>
      <c r="C339" s="6"/>
      <c r="D339" s="4"/>
      <c r="E339" s="4"/>
      <c r="F339" s="5"/>
      <c r="G339" s="4"/>
      <c r="H339" s="303"/>
      <c r="I339" s="10"/>
      <c r="J339" s="6"/>
      <c r="K339" s="6"/>
      <c r="L339" s="6"/>
      <c r="M339" s="6"/>
      <c r="N339" s="6"/>
      <c r="O339" s="6"/>
      <c r="P339" s="6"/>
      <c r="Q339" s="6"/>
    </row>
    <row r="340" spans="1:17" ht="15.75" x14ac:dyDescent="0.25">
      <c r="A340" s="15"/>
      <c r="B340" s="31"/>
      <c r="C340" s="6"/>
      <c r="D340" s="4"/>
      <c r="E340" s="4"/>
      <c r="F340" s="5"/>
      <c r="G340" s="4"/>
      <c r="H340" s="303"/>
      <c r="I340" s="10"/>
      <c r="J340" s="6"/>
      <c r="K340" s="6"/>
      <c r="L340" s="6"/>
      <c r="M340" s="6"/>
      <c r="N340" s="6"/>
      <c r="O340" s="6"/>
      <c r="P340" s="6"/>
      <c r="Q340" s="6"/>
    </row>
    <row r="341" spans="1:17" ht="15.75" x14ac:dyDescent="0.25">
      <c r="A341" s="15"/>
      <c r="B341" s="31"/>
      <c r="C341" s="6"/>
      <c r="D341" s="4"/>
      <c r="E341" s="4"/>
      <c r="F341" s="5"/>
      <c r="G341" s="4"/>
      <c r="H341" s="303"/>
      <c r="I341" s="10"/>
      <c r="J341" s="6"/>
      <c r="K341" s="6"/>
      <c r="L341" s="6"/>
      <c r="M341" s="6"/>
      <c r="N341" s="6"/>
      <c r="O341" s="6"/>
      <c r="P341" s="6"/>
      <c r="Q341" s="6"/>
    </row>
    <row r="342" spans="1:17" ht="15.75" x14ac:dyDescent="0.25">
      <c r="A342" s="15"/>
      <c r="B342" s="31"/>
      <c r="C342" s="6"/>
      <c r="D342" s="4"/>
      <c r="E342" s="4"/>
      <c r="F342" s="5"/>
      <c r="G342" s="4"/>
      <c r="H342" s="303"/>
      <c r="I342" s="10"/>
      <c r="J342" s="6"/>
      <c r="K342" s="6"/>
      <c r="L342" s="6"/>
      <c r="M342" s="6"/>
      <c r="N342" s="6"/>
      <c r="O342" s="6"/>
      <c r="P342" s="6"/>
      <c r="Q342" s="6"/>
    </row>
    <row r="343" spans="1:17" ht="15.75" x14ac:dyDescent="0.25">
      <c r="A343" s="15"/>
      <c r="B343" s="31"/>
      <c r="C343" s="6"/>
      <c r="D343" s="4"/>
      <c r="E343" s="4"/>
      <c r="F343" s="5"/>
      <c r="G343" s="4"/>
      <c r="H343" s="303"/>
      <c r="I343" s="10"/>
      <c r="J343" s="6"/>
      <c r="K343" s="6"/>
      <c r="L343" s="6"/>
      <c r="M343" s="6"/>
      <c r="N343" s="6"/>
      <c r="O343" s="6"/>
      <c r="P343" s="6"/>
      <c r="Q343" s="6"/>
    </row>
    <row r="344" spans="1:17" ht="15.75" x14ac:dyDescent="0.25">
      <c r="A344" s="15"/>
      <c r="B344" s="31"/>
      <c r="C344" s="6"/>
      <c r="D344" s="4"/>
      <c r="E344" s="4"/>
      <c r="F344" s="5"/>
      <c r="G344" s="4"/>
      <c r="H344" s="303"/>
      <c r="I344" s="10"/>
      <c r="J344" s="6"/>
      <c r="K344" s="6"/>
      <c r="L344" s="6"/>
      <c r="M344" s="6"/>
      <c r="N344" s="6"/>
      <c r="O344" s="6"/>
      <c r="P344" s="6"/>
      <c r="Q344" s="6"/>
    </row>
    <row r="345" spans="1:17" ht="15.75" x14ac:dyDescent="0.25">
      <c r="A345" s="15"/>
      <c r="B345" s="31"/>
      <c r="C345" s="6"/>
      <c r="D345" s="4"/>
      <c r="E345" s="4"/>
      <c r="F345" s="5"/>
      <c r="G345" s="4"/>
      <c r="H345" s="303"/>
      <c r="I345" s="10"/>
      <c r="J345" s="6"/>
      <c r="K345" s="6"/>
      <c r="L345" s="6"/>
      <c r="M345" s="6"/>
      <c r="N345" s="6"/>
      <c r="O345" s="6"/>
      <c r="P345" s="6"/>
      <c r="Q345" s="6"/>
    </row>
    <row r="346" spans="1:17" ht="15.75" x14ac:dyDescent="0.25">
      <c r="A346" s="15"/>
      <c r="B346" s="31"/>
      <c r="C346" s="6"/>
      <c r="D346" s="4"/>
      <c r="E346" s="4"/>
      <c r="F346" s="5"/>
      <c r="G346" s="4"/>
      <c r="H346" s="303"/>
      <c r="I346" s="10"/>
      <c r="J346" s="6"/>
      <c r="K346" s="6"/>
      <c r="L346" s="6"/>
      <c r="M346" s="6"/>
      <c r="N346" s="6"/>
      <c r="O346" s="6"/>
      <c r="P346" s="6"/>
      <c r="Q346" s="6"/>
    </row>
    <row r="347" spans="1:17" ht="15.75" x14ac:dyDescent="0.25">
      <c r="A347" s="15"/>
      <c r="B347" s="31"/>
      <c r="C347" s="6"/>
      <c r="D347" s="4"/>
      <c r="E347" s="4"/>
      <c r="F347" s="5"/>
      <c r="G347" s="4"/>
      <c r="H347" s="303"/>
      <c r="I347" s="10"/>
      <c r="J347" s="6"/>
      <c r="K347" s="6"/>
      <c r="L347" s="6"/>
      <c r="M347" s="6"/>
      <c r="N347" s="6"/>
      <c r="O347" s="6"/>
      <c r="P347" s="6"/>
      <c r="Q347" s="6"/>
    </row>
    <row r="348" spans="1:17" ht="15.75" x14ac:dyDescent="0.25">
      <c r="A348" s="15"/>
      <c r="B348" s="31"/>
      <c r="C348" s="6"/>
      <c r="D348" s="4"/>
      <c r="E348" s="4"/>
      <c r="F348" s="5"/>
      <c r="G348" s="4"/>
      <c r="H348" s="303"/>
      <c r="I348" s="10"/>
      <c r="J348" s="6"/>
      <c r="K348" s="6"/>
      <c r="L348" s="6"/>
      <c r="M348" s="6"/>
      <c r="N348" s="6"/>
      <c r="O348" s="6"/>
      <c r="P348" s="6"/>
      <c r="Q348" s="6"/>
    </row>
    <row r="349" spans="1:17" ht="15.75" x14ac:dyDescent="0.25">
      <c r="A349" s="15"/>
      <c r="B349" s="31"/>
      <c r="C349" s="6"/>
      <c r="D349" s="4"/>
      <c r="E349" s="4"/>
      <c r="F349" s="5"/>
      <c r="G349" s="4"/>
      <c r="H349" s="303"/>
      <c r="I349" s="10"/>
      <c r="J349" s="6"/>
      <c r="K349" s="6"/>
      <c r="L349" s="6"/>
      <c r="M349" s="6"/>
      <c r="N349" s="6"/>
      <c r="O349" s="6"/>
      <c r="P349" s="6"/>
      <c r="Q349" s="6"/>
    </row>
    <row r="350" spans="1:17" ht="15.75" x14ac:dyDescent="0.25">
      <c r="A350" s="15"/>
      <c r="B350" s="31"/>
      <c r="C350" s="6"/>
      <c r="D350" s="4"/>
      <c r="E350" s="4"/>
      <c r="F350" s="5"/>
      <c r="G350" s="4"/>
      <c r="H350" s="303"/>
      <c r="I350" s="10"/>
      <c r="J350" s="6"/>
      <c r="K350" s="6"/>
      <c r="L350" s="6"/>
      <c r="M350" s="6"/>
      <c r="N350" s="6"/>
      <c r="O350" s="6"/>
      <c r="P350" s="6"/>
      <c r="Q350" s="6"/>
    </row>
    <row r="351" spans="1:17" ht="15.75" x14ac:dyDescent="0.25">
      <c r="A351" s="15"/>
      <c r="B351" s="31"/>
      <c r="C351" s="6"/>
      <c r="D351" s="4"/>
      <c r="E351" s="4"/>
      <c r="F351" s="5"/>
      <c r="G351" s="4"/>
      <c r="H351" s="303"/>
      <c r="I351" s="10"/>
      <c r="J351" s="6"/>
      <c r="K351" s="6"/>
      <c r="L351" s="6"/>
      <c r="M351" s="6"/>
      <c r="N351" s="6"/>
      <c r="O351" s="6"/>
      <c r="P351" s="6"/>
      <c r="Q351" s="6"/>
    </row>
    <row r="352" spans="1:17" ht="15.75" x14ac:dyDescent="0.25">
      <c r="A352" s="15"/>
      <c r="B352" s="31"/>
      <c r="C352" s="6"/>
      <c r="D352" s="4"/>
      <c r="E352" s="4"/>
      <c r="F352" s="5"/>
      <c r="G352" s="4"/>
      <c r="H352" s="303"/>
      <c r="I352" s="10"/>
      <c r="J352" s="6"/>
      <c r="K352" s="6"/>
      <c r="L352" s="6"/>
      <c r="M352" s="6"/>
      <c r="N352" s="6"/>
      <c r="O352" s="6"/>
      <c r="P352" s="6"/>
      <c r="Q352" s="6"/>
    </row>
    <row r="353" spans="1:17" ht="15.75" x14ac:dyDescent="0.25">
      <c r="A353" s="15"/>
      <c r="B353" s="31"/>
      <c r="C353" s="6"/>
      <c r="D353" s="4"/>
      <c r="E353" s="4"/>
      <c r="F353" s="5"/>
      <c r="G353" s="4"/>
      <c r="H353" s="303"/>
      <c r="I353" s="10"/>
      <c r="J353" s="6"/>
      <c r="K353" s="6"/>
      <c r="L353" s="6"/>
      <c r="M353" s="6"/>
      <c r="N353" s="6"/>
      <c r="O353" s="6"/>
      <c r="P353" s="6"/>
      <c r="Q353" s="6"/>
    </row>
    <row r="354" spans="1:17" ht="15.75" x14ac:dyDescent="0.25">
      <c r="A354" s="15"/>
      <c r="B354" s="31"/>
      <c r="C354" s="6"/>
      <c r="D354" s="4"/>
      <c r="E354" s="4"/>
      <c r="F354" s="5"/>
      <c r="G354" s="4"/>
      <c r="H354" s="303"/>
      <c r="I354" s="10"/>
      <c r="J354" s="6"/>
      <c r="K354" s="6"/>
      <c r="L354" s="6"/>
      <c r="M354" s="6"/>
      <c r="N354" s="6"/>
      <c r="O354" s="6"/>
      <c r="P354" s="6"/>
      <c r="Q354" s="6"/>
    </row>
    <row r="355" spans="1:17" ht="15.75" x14ac:dyDescent="0.25">
      <c r="A355" s="15"/>
      <c r="B355" s="31"/>
      <c r="C355" s="6"/>
      <c r="D355" s="4"/>
      <c r="E355" s="4"/>
      <c r="F355" s="5"/>
      <c r="G355" s="4"/>
      <c r="H355" s="303"/>
      <c r="I355" s="10"/>
      <c r="J355" s="6"/>
      <c r="K355" s="6"/>
      <c r="L355" s="6"/>
      <c r="M355" s="6"/>
      <c r="N355" s="6"/>
      <c r="O355" s="6"/>
      <c r="P355" s="6"/>
      <c r="Q355" s="6"/>
    </row>
    <row r="356" spans="1:17" ht="15.75" x14ac:dyDescent="0.25">
      <c r="A356" s="15"/>
      <c r="B356" s="31"/>
      <c r="C356" s="6"/>
      <c r="D356" s="4"/>
      <c r="E356" s="4"/>
      <c r="F356" s="5"/>
      <c r="G356" s="4"/>
      <c r="H356" s="303"/>
      <c r="I356" s="10"/>
      <c r="J356" s="6"/>
      <c r="K356" s="6"/>
      <c r="L356" s="6"/>
      <c r="M356" s="6"/>
      <c r="N356" s="6"/>
      <c r="O356" s="6"/>
      <c r="P356" s="6"/>
      <c r="Q356" s="6"/>
    </row>
    <row r="357" spans="1:17" ht="15.75" x14ac:dyDescent="0.25">
      <c r="A357" s="15"/>
      <c r="B357" s="31"/>
      <c r="C357" s="6"/>
      <c r="D357" s="4"/>
      <c r="E357" s="4"/>
      <c r="F357" s="5"/>
      <c r="G357" s="4"/>
      <c r="H357" s="303"/>
      <c r="I357" s="10"/>
      <c r="J357" s="6"/>
      <c r="K357" s="6"/>
      <c r="L357" s="6"/>
      <c r="M357" s="6"/>
      <c r="N357" s="6"/>
      <c r="O357" s="6"/>
      <c r="P357" s="6"/>
      <c r="Q357" s="6"/>
    </row>
    <row r="358" spans="1:17" ht="15.75" x14ac:dyDescent="0.25">
      <c r="A358" s="15"/>
      <c r="B358" s="31"/>
      <c r="C358" s="6"/>
      <c r="D358" s="4"/>
      <c r="E358" s="4"/>
      <c r="F358" s="5"/>
      <c r="G358" s="4"/>
      <c r="H358" s="303"/>
      <c r="I358" s="10"/>
      <c r="J358" s="6"/>
      <c r="K358" s="6"/>
      <c r="L358" s="6"/>
      <c r="M358" s="6"/>
      <c r="N358" s="6"/>
      <c r="O358" s="6"/>
      <c r="P358" s="6"/>
      <c r="Q358" s="6"/>
    </row>
    <row r="359" spans="1:17" ht="15.75" x14ac:dyDescent="0.25">
      <c r="A359" s="15"/>
      <c r="B359" s="31"/>
      <c r="C359" s="6"/>
      <c r="D359" s="4"/>
      <c r="E359" s="4"/>
      <c r="F359" s="5"/>
      <c r="G359" s="4"/>
      <c r="H359" s="303"/>
      <c r="I359" s="10"/>
      <c r="J359" s="6"/>
      <c r="K359" s="6"/>
      <c r="L359" s="6"/>
      <c r="M359" s="6"/>
      <c r="N359" s="6"/>
      <c r="O359" s="6"/>
      <c r="P359" s="6"/>
      <c r="Q359" s="6"/>
    </row>
    <row r="360" spans="1:17" ht="15.75" x14ac:dyDescent="0.25">
      <c r="A360" s="15"/>
      <c r="B360" s="31"/>
      <c r="C360" s="6"/>
      <c r="D360" s="4"/>
      <c r="E360" s="4"/>
      <c r="F360" s="5"/>
      <c r="G360" s="4"/>
      <c r="H360" s="303"/>
      <c r="I360" s="10"/>
      <c r="J360" s="6"/>
      <c r="K360" s="6"/>
      <c r="L360" s="6"/>
      <c r="M360" s="6"/>
      <c r="N360" s="6"/>
      <c r="O360" s="6"/>
      <c r="P360" s="6"/>
      <c r="Q360" s="6"/>
    </row>
    <row r="361" spans="1:17" ht="15.75" x14ac:dyDescent="0.25">
      <c r="A361" s="15"/>
      <c r="B361" s="31"/>
      <c r="C361" s="6"/>
      <c r="D361" s="4"/>
      <c r="E361" s="4"/>
      <c r="F361" s="5"/>
      <c r="G361" s="4"/>
      <c r="H361" s="303"/>
      <c r="I361" s="10"/>
      <c r="J361" s="6"/>
      <c r="K361" s="6"/>
      <c r="L361" s="6"/>
      <c r="M361" s="6"/>
      <c r="N361" s="6"/>
      <c r="O361" s="6"/>
      <c r="P361" s="6"/>
      <c r="Q361" s="6"/>
    </row>
    <row r="362" spans="1:17" ht="15.75" x14ac:dyDescent="0.25">
      <c r="A362" s="15"/>
      <c r="B362" s="31"/>
      <c r="C362" s="6"/>
      <c r="D362" s="4"/>
      <c r="E362" s="4"/>
      <c r="F362" s="5"/>
      <c r="G362" s="4"/>
      <c r="H362" s="303"/>
      <c r="I362" s="10"/>
      <c r="J362" s="6"/>
      <c r="K362" s="6"/>
      <c r="L362" s="6"/>
      <c r="M362" s="6"/>
      <c r="N362" s="6"/>
      <c r="O362" s="6"/>
      <c r="P362" s="6"/>
      <c r="Q362" s="6"/>
    </row>
    <row r="363" spans="1:17" ht="15.75" x14ac:dyDescent="0.25">
      <c r="A363" s="15"/>
      <c r="B363" s="31"/>
      <c r="C363" s="6"/>
      <c r="D363" s="4"/>
      <c r="E363" s="4"/>
      <c r="F363" s="5"/>
      <c r="G363" s="4"/>
      <c r="H363" s="303"/>
      <c r="I363" s="10"/>
      <c r="J363" s="6"/>
      <c r="K363" s="6"/>
      <c r="L363" s="6"/>
      <c r="M363" s="6"/>
      <c r="N363" s="6"/>
      <c r="O363" s="6"/>
      <c r="P363" s="6"/>
      <c r="Q363" s="6"/>
    </row>
    <row r="364" spans="1:17" ht="15.75" x14ac:dyDescent="0.25">
      <c r="A364" s="15"/>
      <c r="B364" s="31"/>
      <c r="C364" s="6"/>
      <c r="D364" s="4"/>
      <c r="E364" s="4"/>
      <c r="F364" s="5"/>
      <c r="G364" s="4"/>
      <c r="H364" s="303"/>
      <c r="I364" s="10"/>
      <c r="J364" s="6"/>
      <c r="K364" s="6"/>
      <c r="L364" s="6"/>
      <c r="M364" s="6"/>
      <c r="N364" s="6"/>
      <c r="O364" s="6"/>
      <c r="P364" s="6"/>
      <c r="Q364" s="6"/>
    </row>
    <row r="365" spans="1:17" ht="15.75" x14ac:dyDescent="0.25">
      <c r="A365" s="15"/>
      <c r="B365" s="31"/>
      <c r="C365" s="6"/>
      <c r="D365" s="4"/>
      <c r="E365" s="4"/>
      <c r="F365" s="5"/>
      <c r="G365" s="4"/>
      <c r="H365" s="303"/>
      <c r="I365" s="10"/>
      <c r="J365" s="6"/>
      <c r="K365" s="6"/>
      <c r="L365" s="6"/>
      <c r="M365" s="6"/>
      <c r="N365" s="6"/>
      <c r="O365" s="6"/>
      <c r="P365" s="6"/>
      <c r="Q365" s="6"/>
    </row>
    <row r="366" spans="1:17" ht="15.75" x14ac:dyDescent="0.25">
      <c r="A366" s="15"/>
      <c r="B366" s="31"/>
      <c r="C366" s="6"/>
      <c r="D366" s="4"/>
      <c r="E366" s="4"/>
      <c r="F366" s="5"/>
      <c r="G366" s="4"/>
      <c r="H366" s="303"/>
      <c r="I366" s="10"/>
      <c r="J366" s="6"/>
      <c r="K366" s="6"/>
      <c r="L366" s="6"/>
      <c r="M366" s="6"/>
      <c r="N366" s="6"/>
      <c r="O366" s="6"/>
      <c r="P366" s="6"/>
      <c r="Q366" s="6"/>
    </row>
    <row r="367" spans="1:17" ht="15.75" x14ac:dyDescent="0.25">
      <c r="A367" s="15"/>
      <c r="B367" s="31"/>
      <c r="C367" s="6"/>
      <c r="D367" s="4"/>
      <c r="E367" s="4"/>
      <c r="F367" s="5"/>
      <c r="G367" s="4"/>
      <c r="H367" s="303"/>
      <c r="I367" s="10"/>
      <c r="J367" s="6"/>
      <c r="K367" s="6"/>
      <c r="L367" s="6"/>
      <c r="M367" s="6"/>
      <c r="N367" s="6"/>
      <c r="O367" s="6"/>
      <c r="P367" s="6"/>
      <c r="Q367" s="6"/>
    </row>
    <row r="368" spans="1:17" ht="15.75" x14ac:dyDescent="0.25">
      <c r="A368" s="15"/>
      <c r="B368" s="31"/>
      <c r="C368" s="6"/>
      <c r="D368" s="4"/>
      <c r="E368" s="4"/>
      <c r="F368" s="5"/>
      <c r="G368" s="4"/>
      <c r="H368" s="303"/>
      <c r="I368" s="10"/>
      <c r="J368" s="6"/>
      <c r="K368" s="6"/>
      <c r="L368" s="6"/>
      <c r="M368" s="6"/>
      <c r="N368" s="6"/>
      <c r="O368" s="6"/>
      <c r="P368" s="6"/>
      <c r="Q368" s="6"/>
    </row>
    <row r="369" spans="1:17" ht="15.75" x14ac:dyDescent="0.25">
      <c r="A369" s="15"/>
      <c r="B369" s="31"/>
      <c r="C369" s="6"/>
      <c r="D369" s="4"/>
      <c r="E369" s="4"/>
      <c r="F369" s="5"/>
      <c r="G369" s="4"/>
      <c r="H369" s="303"/>
      <c r="I369" s="10"/>
      <c r="J369" s="6"/>
      <c r="K369" s="6"/>
      <c r="L369" s="6"/>
      <c r="M369" s="6"/>
      <c r="N369" s="6"/>
      <c r="O369" s="6"/>
      <c r="P369" s="6"/>
      <c r="Q369" s="6"/>
    </row>
    <row r="370" spans="1:17" ht="15.75" x14ac:dyDescent="0.25">
      <c r="A370" s="15"/>
      <c r="B370" s="31"/>
      <c r="C370" s="6"/>
      <c r="D370" s="4"/>
      <c r="E370" s="4"/>
      <c r="F370" s="5"/>
      <c r="G370" s="4"/>
      <c r="H370" s="303"/>
      <c r="I370" s="10"/>
      <c r="J370" s="6"/>
      <c r="K370" s="6"/>
      <c r="L370" s="6"/>
      <c r="M370" s="6"/>
      <c r="N370" s="6"/>
      <c r="O370" s="6"/>
      <c r="P370" s="6"/>
      <c r="Q370" s="6"/>
    </row>
    <row r="371" spans="1:17" ht="15.75" x14ac:dyDescent="0.25">
      <c r="A371" s="15"/>
      <c r="B371" s="31"/>
      <c r="C371" s="6"/>
      <c r="D371" s="4"/>
      <c r="E371" s="4"/>
      <c r="F371" s="5"/>
      <c r="G371" s="4"/>
      <c r="H371" s="303"/>
      <c r="I371" s="10"/>
      <c r="J371" s="6"/>
      <c r="K371" s="6"/>
      <c r="L371" s="6"/>
      <c r="M371" s="6"/>
      <c r="N371" s="6"/>
      <c r="O371" s="6"/>
      <c r="P371" s="6"/>
      <c r="Q371" s="6"/>
    </row>
    <row r="372" spans="1:17" ht="15.75" x14ac:dyDescent="0.25">
      <c r="A372" s="15"/>
      <c r="B372" s="31"/>
      <c r="C372" s="6"/>
      <c r="D372" s="4"/>
      <c r="E372" s="4"/>
      <c r="F372" s="5"/>
      <c r="G372" s="4"/>
      <c r="H372" s="303"/>
      <c r="I372" s="10"/>
      <c r="J372" s="6"/>
      <c r="K372" s="6"/>
      <c r="L372" s="6"/>
      <c r="M372" s="6"/>
      <c r="N372" s="6"/>
      <c r="O372" s="6"/>
      <c r="P372" s="6"/>
      <c r="Q372" s="6"/>
    </row>
    <row r="373" spans="1:17" ht="15.75" x14ac:dyDescent="0.25">
      <c r="A373" s="15"/>
      <c r="B373" s="31"/>
      <c r="C373" s="6"/>
      <c r="D373" s="4"/>
      <c r="E373" s="4"/>
      <c r="F373" s="5"/>
      <c r="G373" s="4"/>
      <c r="H373" s="303"/>
      <c r="I373" s="10"/>
      <c r="J373" s="6"/>
      <c r="K373" s="6"/>
      <c r="L373" s="6"/>
      <c r="M373" s="6"/>
      <c r="N373" s="6"/>
      <c r="O373" s="6"/>
      <c r="P373" s="6"/>
      <c r="Q373" s="6"/>
    </row>
    <row r="374" spans="1:17" ht="15.75" x14ac:dyDescent="0.25">
      <c r="A374" s="15"/>
      <c r="B374" s="31"/>
      <c r="C374" s="6"/>
      <c r="D374" s="4"/>
      <c r="E374" s="4"/>
      <c r="F374" s="5"/>
      <c r="G374" s="4"/>
      <c r="H374" s="303"/>
      <c r="I374" s="10"/>
      <c r="J374" s="6"/>
      <c r="K374" s="6"/>
      <c r="L374" s="6"/>
      <c r="M374" s="6"/>
      <c r="N374" s="6"/>
      <c r="O374" s="6"/>
      <c r="P374" s="6"/>
      <c r="Q374" s="6"/>
    </row>
    <row r="375" spans="1:17" ht="15.75" x14ac:dyDescent="0.25">
      <c r="A375" s="15"/>
      <c r="B375" s="31"/>
      <c r="C375" s="6"/>
      <c r="D375" s="4"/>
      <c r="E375" s="4"/>
      <c r="F375" s="5"/>
      <c r="G375" s="4"/>
      <c r="H375" s="303"/>
      <c r="I375" s="10"/>
      <c r="J375" s="6"/>
      <c r="K375" s="6"/>
      <c r="L375" s="6"/>
      <c r="M375" s="6"/>
      <c r="N375" s="6"/>
      <c r="O375" s="6"/>
      <c r="P375" s="6"/>
      <c r="Q375" s="6"/>
    </row>
    <row r="376" spans="1:17" ht="15.75" x14ac:dyDescent="0.25">
      <c r="A376" s="15"/>
      <c r="B376" s="31"/>
      <c r="C376" s="6"/>
      <c r="D376" s="4"/>
      <c r="E376" s="4"/>
      <c r="F376" s="5"/>
      <c r="G376" s="4"/>
      <c r="H376" s="303"/>
      <c r="I376" s="10"/>
      <c r="J376" s="6"/>
      <c r="K376" s="6"/>
      <c r="L376" s="6"/>
      <c r="M376" s="6"/>
      <c r="N376" s="6"/>
      <c r="O376" s="6"/>
      <c r="P376" s="6"/>
      <c r="Q376" s="6"/>
    </row>
    <row r="377" spans="1:17" ht="15.75" x14ac:dyDescent="0.25">
      <c r="A377" s="15"/>
      <c r="B377" s="31"/>
      <c r="C377" s="6"/>
      <c r="D377" s="4"/>
      <c r="E377" s="4"/>
      <c r="F377" s="5"/>
      <c r="G377" s="4"/>
      <c r="H377" s="303"/>
      <c r="I377" s="10"/>
      <c r="J377" s="6"/>
      <c r="K377" s="6"/>
      <c r="L377" s="6"/>
      <c r="M377" s="6"/>
      <c r="N377" s="6"/>
      <c r="O377" s="6"/>
      <c r="P377" s="6"/>
      <c r="Q377" s="6"/>
    </row>
    <row r="378" spans="1:17" ht="15.75" x14ac:dyDescent="0.25">
      <c r="A378" s="15"/>
      <c r="B378" s="31"/>
      <c r="C378" s="6"/>
      <c r="D378" s="4"/>
      <c r="E378" s="4"/>
      <c r="F378" s="5"/>
      <c r="G378" s="4"/>
      <c r="H378" s="303"/>
      <c r="I378" s="10"/>
      <c r="J378" s="6"/>
      <c r="K378" s="6"/>
      <c r="L378" s="6"/>
      <c r="M378" s="6"/>
      <c r="N378" s="6"/>
      <c r="O378" s="6"/>
      <c r="P378" s="6"/>
      <c r="Q378" s="6"/>
    </row>
    <row r="379" spans="1:17" ht="15.75" x14ac:dyDescent="0.25">
      <c r="A379" s="15"/>
      <c r="B379" s="31"/>
      <c r="C379" s="6"/>
      <c r="D379" s="4"/>
      <c r="E379" s="4"/>
      <c r="F379" s="5"/>
      <c r="G379" s="4"/>
      <c r="H379" s="303"/>
      <c r="I379" s="10"/>
      <c r="J379" s="6"/>
      <c r="K379" s="6"/>
      <c r="L379" s="6"/>
      <c r="M379" s="6"/>
      <c r="N379" s="6"/>
      <c r="O379" s="6"/>
      <c r="P379" s="6"/>
      <c r="Q379" s="6"/>
    </row>
    <row r="380" spans="1:17" ht="15.75" x14ac:dyDescent="0.25">
      <c r="A380" s="15"/>
      <c r="B380" s="31"/>
      <c r="C380" s="6"/>
      <c r="D380" s="4"/>
      <c r="E380" s="4"/>
      <c r="F380" s="5"/>
      <c r="G380" s="4"/>
      <c r="H380" s="303"/>
      <c r="I380" s="10"/>
      <c r="J380" s="6"/>
      <c r="K380" s="6"/>
      <c r="L380" s="6"/>
      <c r="M380" s="6"/>
      <c r="N380" s="6"/>
      <c r="O380" s="6"/>
      <c r="P380" s="6"/>
      <c r="Q380" s="6"/>
    </row>
    <row r="381" spans="1:17" ht="15.75" x14ac:dyDescent="0.25">
      <c r="A381" s="15"/>
      <c r="B381" s="31"/>
      <c r="C381" s="6"/>
      <c r="D381" s="4"/>
      <c r="E381" s="4"/>
      <c r="F381" s="5"/>
      <c r="G381" s="4"/>
      <c r="H381" s="303"/>
      <c r="I381" s="10"/>
      <c r="J381" s="6"/>
      <c r="K381" s="6"/>
      <c r="L381" s="6"/>
      <c r="M381" s="6"/>
      <c r="N381" s="6"/>
      <c r="O381" s="6"/>
      <c r="P381" s="6"/>
      <c r="Q381" s="6"/>
    </row>
    <row r="382" spans="1:17" ht="15.75" x14ac:dyDescent="0.25">
      <c r="A382" s="15"/>
      <c r="B382" s="31"/>
      <c r="C382" s="6"/>
      <c r="D382" s="4"/>
      <c r="E382" s="4"/>
      <c r="F382" s="5"/>
      <c r="G382" s="4"/>
      <c r="H382" s="303"/>
      <c r="I382" s="10"/>
      <c r="J382" s="6"/>
      <c r="K382" s="6"/>
      <c r="L382" s="6"/>
      <c r="M382" s="6"/>
      <c r="N382" s="6"/>
      <c r="O382" s="6"/>
      <c r="P382" s="6"/>
      <c r="Q382" s="6"/>
    </row>
    <row r="383" spans="1:17" ht="15.75" x14ac:dyDescent="0.25">
      <c r="A383" s="15"/>
      <c r="B383" s="31"/>
      <c r="C383" s="6"/>
      <c r="D383" s="4"/>
      <c r="E383" s="4"/>
      <c r="F383" s="5"/>
      <c r="G383" s="4"/>
      <c r="H383" s="303"/>
      <c r="I383" s="10"/>
      <c r="J383" s="6"/>
      <c r="K383" s="6"/>
      <c r="L383" s="6"/>
      <c r="M383" s="6"/>
      <c r="N383" s="6"/>
      <c r="O383" s="6"/>
      <c r="P383" s="6"/>
      <c r="Q383" s="6"/>
    </row>
    <row r="384" spans="1:17" ht="15.75" x14ac:dyDescent="0.25">
      <c r="A384" s="15"/>
      <c r="B384" s="31"/>
      <c r="C384" s="6"/>
      <c r="D384" s="4"/>
      <c r="E384" s="4"/>
      <c r="F384" s="5"/>
      <c r="G384" s="4"/>
      <c r="H384" s="303"/>
      <c r="I384" s="10"/>
      <c r="J384" s="6"/>
      <c r="K384" s="6"/>
      <c r="L384" s="6"/>
      <c r="M384" s="6"/>
      <c r="N384" s="6"/>
      <c r="O384" s="6"/>
      <c r="P384" s="6"/>
      <c r="Q384" s="6"/>
    </row>
    <row r="385" spans="1:17" ht="15.75" x14ac:dyDescent="0.25">
      <c r="A385" s="15"/>
      <c r="B385" s="31"/>
      <c r="C385" s="6"/>
      <c r="D385" s="4"/>
      <c r="E385" s="4"/>
      <c r="F385" s="5"/>
      <c r="G385" s="4"/>
      <c r="H385" s="303"/>
      <c r="I385" s="10"/>
      <c r="J385" s="6"/>
      <c r="K385" s="6"/>
      <c r="L385" s="6"/>
      <c r="M385" s="6"/>
      <c r="N385" s="6"/>
      <c r="O385" s="6"/>
      <c r="P385" s="6"/>
      <c r="Q385" s="6"/>
    </row>
    <row r="386" spans="1:17" ht="15.75" x14ac:dyDescent="0.25">
      <c r="A386" s="15"/>
      <c r="B386" s="31"/>
      <c r="C386" s="6"/>
      <c r="D386" s="4"/>
      <c r="E386" s="4"/>
      <c r="F386" s="5"/>
      <c r="G386" s="4"/>
      <c r="H386" s="303"/>
      <c r="I386" s="10"/>
      <c r="J386" s="6"/>
      <c r="K386" s="6"/>
      <c r="L386" s="6"/>
      <c r="M386" s="6"/>
      <c r="N386" s="6"/>
      <c r="O386" s="6"/>
      <c r="P386" s="6"/>
      <c r="Q386" s="6"/>
    </row>
    <row r="387" spans="1:17" ht="15.75" x14ac:dyDescent="0.25">
      <c r="A387" s="15"/>
      <c r="B387" s="31"/>
      <c r="C387" s="6"/>
      <c r="D387" s="4"/>
      <c r="E387" s="4"/>
      <c r="F387" s="5"/>
      <c r="G387" s="4"/>
      <c r="H387" s="303"/>
      <c r="I387" s="10"/>
      <c r="J387" s="6"/>
      <c r="K387" s="6"/>
      <c r="L387" s="6"/>
      <c r="M387" s="6"/>
      <c r="N387" s="6"/>
      <c r="O387" s="6"/>
      <c r="P387" s="6"/>
      <c r="Q387" s="6"/>
    </row>
    <row r="388" spans="1:17" ht="15.75" x14ac:dyDescent="0.25">
      <c r="A388" s="15"/>
      <c r="B388" s="31"/>
      <c r="C388" s="6"/>
      <c r="D388" s="4"/>
      <c r="E388" s="4"/>
      <c r="F388" s="5"/>
      <c r="G388" s="4"/>
      <c r="H388" s="303"/>
      <c r="I388" s="10"/>
      <c r="J388" s="6"/>
      <c r="K388" s="6"/>
      <c r="L388" s="6"/>
      <c r="M388" s="6"/>
      <c r="N388" s="6"/>
      <c r="O388" s="6"/>
      <c r="P388" s="6"/>
      <c r="Q388" s="6"/>
    </row>
    <row r="389" spans="1:17" ht="15.75" x14ac:dyDescent="0.25">
      <c r="A389" s="15"/>
      <c r="B389" s="31"/>
      <c r="C389" s="6"/>
      <c r="D389" s="4"/>
      <c r="E389" s="4"/>
      <c r="F389" s="5"/>
      <c r="G389" s="4"/>
      <c r="H389" s="303"/>
      <c r="I389" s="10"/>
      <c r="J389" s="6"/>
      <c r="K389" s="6"/>
      <c r="L389" s="6"/>
      <c r="M389" s="6"/>
      <c r="N389" s="6"/>
      <c r="O389" s="6"/>
      <c r="P389" s="6"/>
      <c r="Q389" s="6"/>
    </row>
    <row r="390" spans="1:17" ht="15.75" x14ac:dyDescent="0.25">
      <c r="A390" s="15"/>
      <c r="B390" s="31"/>
      <c r="C390" s="6"/>
      <c r="D390" s="4"/>
      <c r="E390" s="4"/>
      <c r="F390" s="5"/>
      <c r="G390" s="4"/>
      <c r="H390" s="303"/>
      <c r="I390" s="10"/>
      <c r="J390" s="6"/>
      <c r="K390" s="6"/>
      <c r="L390" s="6"/>
      <c r="M390" s="6"/>
      <c r="N390" s="6"/>
      <c r="O390" s="6"/>
      <c r="P390" s="6"/>
      <c r="Q390" s="6"/>
    </row>
    <row r="391" spans="1:17" ht="15.75" x14ac:dyDescent="0.25">
      <c r="A391" s="15"/>
      <c r="B391" s="31"/>
      <c r="C391" s="6"/>
      <c r="D391" s="4"/>
      <c r="E391" s="4"/>
      <c r="F391" s="5"/>
      <c r="G391" s="4"/>
      <c r="H391" s="303"/>
      <c r="I391" s="10"/>
      <c r="J391" s="6"/>
      <c r="K391" s="6"/>
      <c r="L391" s="6"/>
      <c r="M391" s="6"/>
      <c r="N391" s="6"/>
      <c r="O391" s="6"/>
      <c r="P391" s="6"/>
      <c r="Q391" s="6"/>
    </row>
    <row r="392" spans="1:17" ht="15.75" x14ac:dyDescent="0.25">
      <c r="A392" s="15"/>
      <c r="B392" s="31"/>
      <c r="C392" s="6"/>
      <c r="D392" s="4"/>
      <c r="E392" s="4"/>
      <c r="F392" s="5"/>
      <c r="G392" s="4"/>
      <c r="H392" s="303"/>
      <c r="I392" s="10"/>
      <c r="J392" s="6"/>
      <c r="K392" s="6"/>
      <c r="L392" s="6"/>
      <c r="M392" s="6"/>
      <c r="N392" s="6"/>
      <c r="O392" s="6"/>
      <c r="P392" s="6"/>
      <c r="Q392" s="6"/>
    </row>
    <row r="393" spans="1:17" ht="15.75" x14ac:dyDescent="0.25">
      <c r="A393" s="15"/>
      <c r="B393" s="31"/>
      <c r="C393" s="6"/>
      <c r="D393" s="4"/>
      <c r="E393" s="4"/>
      <c r="F393" s="5"/>
      <c r="G393" s="4"/>
      <c r="H393" s="303"/>
      <c r="I393" s="10"/>
      <c r="J393" s="6"/>
      <c r="K393" s="6"/>
      <c r="L393" s="6"/>
      <c r="M393" s="6"/>
      <c r="N393" s="6"/>
      <c r="O393" s="6"/>
      <c r="P393" s="6"/>
      <c r="Q393" s="6"/>
    </row>
    <row r="394" spans="1:17" ht="15.75" x14ac:dyDescent="0.25">
      <c r="A394" s="15"/>
      <c r="B394" s="31"/>
      <c r="C394" s="6"/>
      <c r="D394" s="4"/>
      <c r="E394" s="4"/>
      <c r="F394" s="5"/>
      <c r="G394" s="4"/>
      <c r="H394" s="303"/>
      <c r="I394" s="10"/>
      <c r="J394" s="6"/>
      <c r="K394" s="6"/>
      <c r="L394" s="6"/>
      <c r="M394" s="6"/>
      <c r="N394" s="6"/>
      <c r="O394" s="6"/>
      <c r="P394" s="6"/>
      <c r="Q394" s="6"/>
    </row>
    <row r="395" spans="1:17" ht="15.75" x14ac:dyDescent="0.25">
      <c r="A395" s="15"/>
      <c r="B395" s="31"/>
      <c r="C395" s="6"/>
      <c r="D395" s="4"/>
      <c r="E395" s="4"/>
      <c r="F395" s="5"/>
      <c r="G395" s="4"/>
      <c r="H395" s="303"/>
      <c r="I395" s="10"/>
      <c r="J395" s="6"/>
      <c r="K395" s="6"/>
      <c r="L395" s="6"/>
      <c r="M395" s="6"/>
      <c r="N395" s="6"/>
      <c r="O395" s="6"/>
      <c r="P395" s="6"/>
      <c r="Q395" s="6"/>
    </row>
    <row r="396" spans="1:17" ht="15.75" x14ac:dyDescent="0.25">
      <c r="A396" s="15"/>
      <c r="B396" s="31"/>
      <c r="C396" s="6"/>
      <c r="D396" s="4"/>
      <c r="E396" s="4"/>
      <c r="F396" s="5"/>
      <c r="G396" s="4"/>
      <c r="H396" s="303"/>
      <c r="I396" s="10"/>
      <c r="J396" s="6"/>
      <c r="K396" s="6"/>
      <c r="L396" s="6"/>
      <c r="M396" s="6"/>
      <c r="N396" s="6"/>
      <c r="O396" s="6"/>
      <c r="P396" s="6"/>
      <c r="Q396" s="6"/>
    </row>
    <row r="397" spans="1:17" ht="15.75" x14ac:dyDescent="0.25">
      <c r="A397" s="15"/>
      <c r="B397" s="31"/>
      <c r="C397" s="6"/>
      <c r="D397" s="4"/>
      <c r="E397" s="4"/>
      <c r="F397" s="5"/>
      <c r="G397" s="4"/>
      <c r="H397" s="303"/>
      <c r="I397" s="10"/>
      <c r="J397" s="6"/>
      <c r="K397" s="6"/>
      <c r="L397" s="6"/>
      <c r="M397" s="6"/>
      <c r="N397" s="6"/>
      <c r="O397" s="6"/>
      <c r="P397" s="6"/>
      <c r="Q397" s="6"/>
    </row>
    <row r="398" spans="1:17" ht="15.75" x14ac:dyDescent="0.25">
      <c r="A398" s="15"/>
      <c r="B398" s="31"/>
      <c r="C398" s="6"/>
      <c r="D398" s="4"/>
      <c r="E398" s="4"/>
      <c r="F398" s="5"/>
      <c r="G398" s="4"/>
      <c r="H398" s="303"/>
      <c r="I398" s="10"/>
      <c r="J398" s="6"/>
      <c r="K398" s="6"/>
      <c r="L398" s="6"/>
      <c r="M398" s="6"/>
      <c r="N398" s="6"/>
      <c r="O398" s="6"/>
      <c r="P398" s="6"/>
      <c r="Q398" s="6"/>
    </row>
    <row r="399" spans="1:17" ht="15.75" x14ac:dyDescent="0.25">
      <c r="A399" s="15"/>
      <c r="B399" s="31"/>
      <c r="C399" s="6"/>
      <c r="D399" s="4"/>
      <c r="E399" s="4"/>
      <c r="F399" s="5"/>
      <c r="G399" s="4"/>
      <c r="H399" s="303"/>
      <c r="I399" s="10"/>
      <c r="J399" s="6"/>
      <c r="K399" s="6"/>
      <c r="L399" s="6"/>
      <c r="M399" s="6"/>
      <c r="N399" s="6"/>
      <c r="O399" s="6"/>
      <c r="P399" s="6"/>
      <c r="Q399" s="6"/>
    </row>
    <row r="400" spans="1:17" ht="15.75" x14ac:dyDescent="0.25">
      <c r="A400" s="15"/>
      <c r="B400" s="31"/>
      <c r="C400" s="6"/>
      <c r="D400" s="4"/>
      <c r="E400" s="4"/>
      <c r="F400" s="5"/>
      <c r="G400" s="4"/>
      <c r="H400" s="303"/>
      <c r="I400" s="10"/>
      <c r="J400" s="6"/>
      <c r="K400" s="6"/>
      <c r="L400" s="6"/>
      <c r="M400" s="6"/>
      <c r="N400" s="6"/>
      <c r="O400" s="6"/>
      <c r="P400" s="6"/>
      <c r="Q400" s="6"/>
    </row>
    <row r="401" spans="1:17" ht="15.75" x14ac:dyDescent="0.25">
      <c r="A401" s="15"/>
      <c r="B401" s="31"/>
      <c r="C401" s="6"/>
      <c r="D401" s="4"/>
      <c r="E401" s="4"/>
      <c r="F401" s="5"/>
      <c r="G401" s="4"/>
      <c r="H401" s="303"/>
      <c r="I401" s="10"/>
      <c r="J401" s="6"/>
      <c r="K401" s="6"/>
      <c r="L401" s="6"/>
      <c r="M401" s="6"/>
      <c r="N401" s="6"/>
      <c r="O401" s="6"/>
      <c r="P401" s="6"/>
      <c r="Q401" s="6"/>
    </row>
    <row r="402" spans="1:17" ht="15.75" x14ac:dyDescent="0.25">
      <c r="A402" s="15"/>
      <c r="B402" s="31"/>
      <c r="C402" s="6"/>
      <c r="D402" s="4"/>
      <c r="E402" s="4"/>
      <c r="F402" s="5"/>
      <c r="G402" s="4"/>
      <c r="H402" s="303"/>
      <c r="I402" s="10"/>
      <c r="J402" s="6"/>
      <c r="K402" s="6"/>
      <c r="L402" s="6"/>
      <c r="M402" s="6"/>
      <c r="N402" s="6"/>
      <c r="O402" s="6"/>
      <c r="P402" s="6"/>
      <c r="Q402" s="6"/>
    </row>
    <row r="403" spans="1:17" ht="15.75" x14ac:dyDescent="0.25">
      <c r="A403" s="15"/>
      <c r="B403" s="31"/>
      <c r="C403" s="6"/>
      <c r="D403" s="4"/>
      <c r="E403" s="4"/>
      <c r="F403" s="5"/>
      <c r="G403" s="4"/>
      <c r="H403" s="303"/>
      <c r="I403" s="10"/>
      <c r="J403" s="6"/>
      <c r="K403" s="6"/>
      <c r="L403" s="6"/>
      <c r="M403" s="6"/>
      <c r="N403" s="6"/>
      <c r="O403" s="6"/>
      <c r="P403" s="6"/>
      <c r="Q403" s="6"/>
    </row>
    <row r="404" spans="1:17" ht="15.75" x14ac:dyDescent="0.25">
      <c r="A404" s="15"/>
      <c r="B404" s="31"/>
      <c r="C404" s="6"/>
      <c r="D404" s="4"/>
      <c r="E404" s="4"/>
      <c r="F404" s="5"/>
      <c r="G404" s="4"/>
      <c r="H404" s="303"/>
      <c r="I404" s="10"/>
      <c r="J404" s="6"/>
      <c r="K404" s="6"/>
      <c r="L404" s="6"/>
      <c r="M404" s="6"/>
      <c r="N404" s="6"/>
      <c r="O404" s="6"/>
      <c r="P404" s="6"/>
      <c r="Q404" s="6"/>
    </row>
    <row r="405" spans="1:17" ht="15.75" x14ac:dyDescent="0.25">
      <c r="A405" s="15"/>
      <c r="B405" s="31"/>
      <c r="C405" s="6"/>
      <c r="D405" s="4"/>
      <c r="E405" s="4"/>
      <c r="F405" s="5"/>
      <c r="G405" s="4"/>
      <c r="H405" s="303"/>
      <c r="I405" s="10"/>
      <c r="J405" s="6"/>
      <c r="K405" s="6"/>
      <c r="L405" s="6"/>
      <c r="M405" s="6"/>
      <c r="N405" s="6"/>
      <c r="O405" s="6"/>
      <c r="P405" s="6"/>
      <c r="Q405" s="6"/>
    </row>
    <row r="406" spans="1:17" ht="15.75" x14ac:dyDescent="0.25">
      <c r="A406" s="15"/>
      <c r="B406" s="31"/>
      <c r="C406" s="6"/>
      <c r="D406" s="4"/>
      <c r="E406" s="4"/>
      <c r="F406" s="5"/>
      <c r="G406" s="4"/>
      <c r="H406" s="303"/>
      <c r="I406" s="10"/>
      <c r="J406" s="6"/>
      <c r="K406" s="6"/>
      <c r="L406" s="6"/>
      <c r="M406" s="6"/>
      <c r="N406" s="6"/>
      <c r="O406" s="6"/>
      <c r="P406" s="6"/>
      <c r="Q406" s="6"/>
    </row>
    <row r="407" spans="1:17" ht="15.75" x14ac:dyDescent="0.25">
      <c r="A407" s="15"/>
      <c r="B407" s="31"/>
      <c r="C407" s="6"/>
      <c r="D407" s="4"/>
      <c r="E407" s="4"/>
      <c r="F407" s="5"/>
      <c r="G407" s="4"/>
      <c r="H407" s="303"/>
      <c r="I407" s="10"/>
      <c r="J407" s="6"/>
      <c r="K407" s="6"/>
      <c r="L407" s="6"/>
      <c r="M407" s="6"/>
      <c r="N407" s="6"/>
      <c r="O407" s="6"/>
      <c r="P407" s="6"/>
      <c r="Q407" s="6"/>
    </row>
    <row r="408" spans="1:17" ht="15.75" x14ac:dyDescent="0.25">
      <c r="A408" s="15"/>
      <c r="B408" s="31"/>
      <c r="C408" s="6"/>
      <c r="D408" s="4"/>
      <c r="E408" s="4"/>
      <c r="F408" s="5"/>
      <c r="G408" s="4"/>
      <c r="H408" s="303"/>
      <c r="I408" s="10"/>
      <c r="J408" s="6"/>
      <c r="K408" s="6"/>
      <c r="L408" s="6"/>
      <c r="M408" s="6"/>
      <c r="N408" s="6"/>
      <c r="O408" s="6"/>
      <c r="P408" s="6"/>
      <c r="Q408" s="6"/>
    </row>
    <row r="409" spans="1:17" ht="15.75" x14ac:dyDescent="0.25">
      <c r="A409" s="15"/>
      <c r="B409" s="31"/>
      <c r="C409" s="6"/>
      <c r="D409" s="4"/>
      <c r="E409" s="4"/>
      <c r="F409" s="5"/>
      <c r="G409" s="4"/>
      <c r="H409" s="303"/>
      <c r="I409" s="10"/>
      <c r="J409" s="6"/>
      <c r="K409" s="6"/>
      <c r="L409" s="6"/>
      <c r="M409" s="6"/>
      <c r="N409" s="6"/>
      <c r="O409" s="6"/>
      <c r="P409" s="6"/>
      <c r="Q409" s="6"/>
    </row>
    <row r="410" spans="1:17" ht="15.75" x14ac:dyDescent="0.25">
      <c r="A410" s="15"/>
      <c r="B410" s="31"/>
      <c r="C410" s="6"/>
      <c r="D410" s="4"/>
      <c r="E410" s="4"/>
      <c r="F410" s="5"/>
      <c r="G410" s="4"/>
      <c r="H410" s="303"/>
      <c r="I410" s="10"/>
      <c r="J410" s="6"/>
      <c r="K410" s="6"/>
      <c r="L410" s="6"/>
      <c r="M410" s="6"/>
      <c r="N410" s="6"/>
      <c r="O410" s="6"/>
      <c r="P410" s="6"/>
      <c r="Q410" s="6"/>
    </row>
    <row r="411" spans="1:17" ht="15.75" x14ac:dyDescent="0.25">
      <c r="A411" s="15"/>
      <c r="B411" s="31"/>
      <c r="C411" s="6"/>
      <c r="D411" s="4"/>
      <c r="E411" s="4"/>
      <c r="F411" s="5"/>
      <c r="G411" s="4"/>
      <c r="H411" s="303"/>
      <c r="I411" s="10"/>
      <c r="J411" s="6"/>
      <c r="K411" s="6"/>
      <c r="L411" s="6"/>
      <c r="M411" s="6"/>
      <c r="N411" s="6"/>
      <c r="O411" s="6"/>
      <c r="P411" s="6"/>
      <c r="Q411" s="6"/>
    </row>
    <row r="412" spans="1:17" ht="15.75" x14ac:dyDescent="0.25">
      <c r="A412" s="15"/>
      <c r="B412" s="31"/>
      <c r="C412" s="6"/>
      <c r="D412" s="4"/>
      <c r="E412" s="4"/>
      <c r="F412" s="5"/>
      <c r="G412" s="4"/>
      <c r="H412" s="303"/>
      <c r="I412" s="10"/>
      <c r="J412" s="6"/>
      <c r="K412" s="6"/>
      <c r="L412" s="6"/>
      <c r="M412" s="6"/>
      <c r="N412" s="6"/>
      <c r="O412" s="6"/>
      <c r="P412" s="6"/>
      <c r="Q412" s="6"/>
    </row>
    <row r="413" spans="1:17" ht="15.75" x14ac:dyDescent="0.25">
      <c r="A413" s="15"/>
      <c r="B413" s="31"/>
      <c r="C413" s="6"/>
      <c r="D413" s="4"/>
      <c r="E413" s="4"/>
      <c r="F413" s="5"/>
      <c r="G413" s="4"/>
      <c r="H413" s="303"/>
      <c r="I413" s="10"/>
      <c r="J413" s="6"/>
      <c r="K413" s="6"/>
      <c r="L413" s="6"/>
      <c r="M413" s="6"/>
      <c r="N413" s="6"/>
      <c r="O413" s="6"/>
      <c r="P413" s="6"/>
      <c r="Q413" s="6"/>
    </row>
    <row r="414" spans="1:17" ht="15.75" x14ac:dyDescent="0.25">
      <c r="A414" s="15"/>
      <c r="B414" s="31"/>
      <c r="C414" s="6"/>
      <c r="D414" s="4"/>
      <c r="E414" s="4"/>
      <c r="F414" s="5"/>
      <c r="G414" s="4"/>
      <c r="H414" s="303"/>
      <c r="I414" s="10"/>
      <c r="J414" s="6"/>
      <c r="K414" s="6"/>
      <c r="L414" s="6"/>
      <c r="M414" s="6"/>
      <c r="N414" s="6"/>
      <c r="O414" s="6"/>
      <c r="P414" s="6"/>
      <c r="Q414" s="6"/>
    </row>
    <row r="415" spans="1:17" ht="15.75" x14ac:dyDescent="0.25">
      <c r="A415" s="15"/>
      <c r="B415" s="31"/>
      <c r="C415" s="6"/>
      <c r="D415" s="4"/>
      <c r="E415" s="4"/>
      <c r="F415" s="5"/>
      <c r="G415" s="4"/>
      <c r="H415" s="303"/>
      <c r="I415" s="10"/>
      <c r="J415" s="6"/>
      <c r="K415" s="6"/>
      <c r="L415" s="6"/>
      <c r="M415" s="6"/>
      <c r="N415" s="6"/>
      <c r="O415" s="6"/>
      <c r="P415" s="6"/>
      <c r="Q415" s="6"/>
    </row>
    <row r="416" spans="1:17" ht="15.75" x14ac:dyDescent="0.25">
      <c r="A416" s="15"/>
      <c r="B416" s="31"/>
      <c r="C416" s="6"/>
      <c r="D416" s="4"/>
      <c r="E416" s="4"/>
      <c r="F416" s="5"/>
      <c r="G416" s="4"/>
      <c r="H416" s="303"/>
      <c r="I416" s="10"/>
      <c r="J416" s="6"/>
      <c r="K416" s="6"/>
      <c r="L416" s="6"/>
      <c r="M416" s="6"/>
      <c r="N416" s="6"/>
      <c r="O416" s="6"/>
      <c r="P416" s="6"/>
      <c r="Q416" s="6"/>
    </row>
    <row r="417" spans="1:17" ht="15.75" x14ac:dyDescent="0.25">
      <c r="A417" s="15"/>
      <c r="B417" s="31"/>
      <c r="C417" s="6"/>
      <c r="D417" s="4"/>
      <c r="E417" s="4"/>
      <c r="F417" s="5"/>
      <c r="G417" s="4"/>
      <c r="H417" s="303"/>
      <c r="I417" s="10"/>
      <c r="J417" s="6"/>
      <c r="K417" s="6"/>
      <c r="L417" s="6"/>
      <c r="M417" s="6"/>
      <c r="N417" s="6"/>
      <c r="O417" s="6"/>
      <c r="P417" s="6"/>
      <c r="Q417" s="6"/>
    </row>
    <row r="418" spans="1:17" ht="15.75" x14ac:dyDescent="0.25">
      <c r="A418" s="15"/>
      <c r="B418" s="31"/>
      <c r="C418" s="6"/>
      <c r="D418" s="4"/>
      <c r="E418" s="4"/>
      <c r="F418" s="5"/>
      <c r="G418" s="4"/>
      <c r="H418" s="303"/>
      <c r="I418" s="10"/>
      <c r="J418" s="6"/>
      <c r="K418" s="6"/>
      <c r="L418" s="6"/>
      <c r="M418" s="6"/>
      <c r="N418" s="6"/>
      <c r="O418" s="6"/>
      <c r="P418" s="6"/>
      <c r="Q418" s="6"/>
    </row>
    <row r="419" spans="1:17" ht="15.75" x14ac:dyDescent="0.25">
      <c r="A419" s="15"/>
      <c r="B419" s="31"/>
      <c r="C419" s="6"/>
      <c r="D419" s="4"/>
      <c r="E419" s="4"/>
      <c r="F419" s="5"/>
      <c r="G419" s="4"/>
      <c r="H419" s="303"/>
      <c r="I419" s="10"/>
      <c r="J419" s="6"/>
      <c r="K419" s="6"/>
      <c r="L419" s="6"/>
      <c r="M419" s="6"/>
      <c r="N419" s="6"/>
      <c r="O419" s="6"/>
      <c r="P419" s="6"/>
      <c r="Q419" s="6"/>
    </row>
    <row r="420" spans="1:17" ht="15.75" x14ac:dyDescent="0.25">
      <c r="A420" s="15"/>
      <c r="B420" s="31"/>
      <c r="C420" s="6"/>
      <c r="D420" s="4"/>
      <c r="E420" s="4"/>
      <c r="F420" s="5"/>
      <c r="G420" s="4"/>
      <c r="H420" s="303"/>
      <c r="I420" s="10"/>
      <c r="J420" s="6"/>
      <c r="K420" s="6"/>
      <c r="L420" s="6"/>
      <c r="M420" s="6"/>
      <c r="N420" s="6"/>
      <c r="O420" s="6"/>
      <c r="P420" s="6"/>
      <c r="Q420" s="6"/>
    </row>
    <row r="421" spans="1:17" ht="15.75" x14ac:dyDescent="0.25">
      <c r="A421" s="15"/>
      <c r="B421" s="31"/>
      <c r="C421" s="6"/>
      <c r="D421" s="4"/>
      <c r="E421" s="4"/>
      <c r="F421" s="5"/>
      <c r="G421" s="4"/>
      <c r="H421" s="303"/>
      <c r="I421" s="10"/>
      <c r="J421" s="6"/>
      <c r="K421" s="6"/>
      <c r="L421" s="6"/>
      <c r="M421" s="6"/>
      <c r="N421" s="6"/>
      <c r="O421" s="6"/>
      <c r="P421" s="6"/>
      <c r="Q421" s="6"/>
    </row>
    <row r="422" spans="1:17" ht="15.75" x14ac:dyDescent="0.25">
      <c r="A422" s="15"/>
      <c r="B422" s="31"/>
      <c r="C422" s="6"/>
      <c r="D422" s="4"/>
      <c r="E422" s="4"/>
      <c r="F422" s="5"/>
      <c r="G422" s="4"/>
      <c r="H422" s="303"/>
      <c r="I422" s="10"/>
      <c r="J422" s="6"/>
      <c r="K422" s="6"/>
      <c r="L422" s="6"/>
      <c r="M422" s="6"/>
      <c r="N422" s="6"/>
      <c r="O422" s="6"/>
      <c r="P422" s="6"/>
      <c r="Q422" s="6"/>
    </row>
    <row r="423" spans="1:17" ht="15.75" x14ac:dyDescent="0.25">
      <c r="A423" s="15"/>
      <c r="B423" s="31"/>
      <c r="C423" s="6"/>
      <c r="D423" s="4"/>
      <c r="E423" s="4"/>
      <c r="F423" s="5"/>
      <c r="G423" s="4"/>
      <c r="H423" s="303"/>
      <c r="I423" s="10"/>
      <c r="J423" s="6"/>
      <c r="K423" s="6"/>
      <c r="L423" s="6"/>
      <c r="M423" s="6"/>
      <c r="N423" s="6"/>
      <c r="O423" s="6"/>
      <c r="P423" s="6"/>
      <c r="Q423" s="6"/>
    </row>
    <row r="424" spans="1:17" ht="15.75" x14ac:dyDescent="0.25">
      <c r="A424" s="15"/>
      <c r="B424" s="31"/>
      <c r="C424" s="6"/>
      <c r="D424" s="4"/>
      <c r="E424" s="4"/>
      <c r="F424" s="5"/>
      <c r="G424" s="4"/>
      <c r="H424" s="303"/>
      <c r="I424" s="10"/>
      <c r="J424" s="6"/>
      <c r="K424" s="6"/>
      <c r="L424" s="6"/>
      <c r="M424" s="6"/>
      <c r="N424" s="6"/>
      <c r="O424" s="6"/>
      <c r="P424" s="6"/>
      <c r="Q424" s="6"/>
    </row>
    <row r="425" spans="1:17" ht="15.75" x14ac:dyDescent="0.25">
      <c r="A425" s="15"/>
      <c r="B425" s="31"/>
      <c r="C425" s="6"/>
      <c r="D425" s="4"/>
      <c r="E425" s="4"/>
      <c r="F425" s="5"/>
      <c r="G425" s="4"/>
      <c r="H425" s="303"/>
      <c r="I425" s="10"/>
      <c r="J425" s="6"/>
      <c r="K425" s="6"/>
      <c r="L425" s="6"/>
      <c r="M425" s="6"/>
      <c r="N425" s="6"/>
      <c r="O425" s="6"/>
      <c r="P425" s="6"/>
      <c r="Q425" s="6"/>
    </row>
    <row r="426" spans="1:17" ht="15.75" x14ac:dyDescent="0.25">
      <c r="A426" s="15"/>
      <c r="B426" s="31"/>
      <c r="C426" s="6"/>
      <c r="D426" s="4"/>
      <c r="E426" s="4"/>
      <c r="F426" s="5"/>
      <c r="G426" s="4"/>
      <c r="H426" s="303"/>
      <c r="I426" s="10"/>
      <c r="J426" s="6"/>
      <c r="K426" s="6"/>
      <c r="L426" s="6"/>
      <c r="M426" s="6"/>
      <c r="N426" s="6"/>
      <c r="O426" s="6"/>
      <c r="P426" s="6"/>
      <c r="Q426" s="6"/>
    </row>
    <row r="427" spans="1:17" ht="15.75" x14ac:dyDescent="0.25">
      <c r="A427" s="15"/>
      <c r="B427" s="31"/>
      <c r="C427" s="6"/>
      <c r="D427" s="4"/>
      <c r="E427" s="4"/>
      <c r="F427" s="5"/>
      <c r="G427" s="4"/>
      <c r="H427" s="303"/>
      <c r="I427" s="10"/>
      <c r="J427" s="6"/>
      <c r="K427" s="6"/>
      <c r="L427" s="6"/>
      <c r="M427" s="6"/>
      <c r="N427" s="6"/>
      <c r="O427" s="6"/>
      <c r="P427" s="6"/>
      <c r="Q427" s="6"/>
    </row>
    <row r="428" spans="1:17" ht="15.75" x14ac:dyDescent="0.25">
      <c r="A428" s="15"/>
      <c r="B428" s="31"/>
      <c r="C428" s="6"/>
      <c r="D428" s="4"/>
      <c r="E428" s="4"/>
      <c r="F428" s="5"/>
      <c r="G428" s="4"/>
      <c r="H428" s="303"/>
      <c r="I428" s="10"/>
      <c r="J428" s="6"/>
      <c r="K428" s="6"/>
      <c r="L428" s="6"/>
      <c r="M428" s="6"/>
      <c r="N428" s="6"/>
      <c r="O428" s="6"/>
      <c r="P428" s="6"/>
      <c r="Q428" s="6"/>
    </row>
    <row r="429" spans="1:17" ht="15.75" x14ac:dyDescent="0.25">
      <c r="A429" s="15"/>
      <c r="B429" s="31"/>
      <c r="C429" s="6"/>
      <c r="D429" s="4"/>
      <c r="E429" s="4"/>
      <c r="F429" s="5"/>
      <c r="G429" s="4"/>
      <c r="H429" s="303"/>
      <c r="I429" s="10"/>
      <c r="J429" s="6"/>
      <c r="K429" s="6"/>
      <c r="L429" s="6"/>
      <c r="M429" s="6"/>
      <c r="N429" s="6"/>
      <c r="O429" s="6"/>
      <c r="P429" s="6"/>
      <c r="Q429" s="6"/>
    </row>
    <row r="430" spans="1:17" ht="15.75" x14ac:dyDescent="0.25">
      <c r="A430" s="15"/>
      <c r="B430" s="31"/>
      <c r="C430" s="6"/>
      <c r="D430" s="4"/>
      <c r="E430" s="4"/>
      <c r="F430" s="5"/>
      <c r="G430" s="4"/>
      <c r="H430" s="303"/>
      <c r="I430" s="10"/>
      <c r="J430" s="6"/>
      <c r="K430" s="6"/>
      <c r="L430" s="6"/>
      <c r="M430" s="6"/>
      <c r="N430" s="6"/>
      <c r="O430" s="6"/>
      <c r="P430" s="6"/>
      <c r="Q430" s="6"/>
    </row>
    <row r="431" spans="1:17" ht="15.75" x14ac:dyDescent="0.25">
      <c r="A431" s="15"/>
      <c r="B431" s="31"/>
      <c r="C431" s="6"/>
      <c r="D431" s="4"/>
      <c r="E431" s="4"/>
      <c r="F431" s="5"/>
      <c r="G431" s="4"/>
      <c r="H431" s="303"/>
      <c r="I431" s="10"/>
      <c r="J431" s="6"/>
      <c r="K431" s="6"/>
      <c r="L431" s="6"/>
      <c r="M431" s="6"/>
      <c r="N431" s="6"/>
      <c r="O431" s="6"/>
      <c r="P431" s="6"/>
      <c r="Q431" s="6"/>
    </row>
    <row r="432" spans="1:17" ht="15.75" x14ac:dyDescent="0.25">
      <c r="A432" s="15"/>
      <c r="B432" s="31"/>
      <c r="C432" s="6"/>
      <c r="D432" s="4"/>
      <c r="E432" s="4"/>
      <c r="F432" s="5"/>
      <c r="G432" s="4"/>
      <c r="H432" s="303"/>
      <c r="I432" s="10"/>
      <c r="J432" s="6"/>
      <c r="K432" s="6"/>
      <c r="L432" s="6"/>
      <c r="M432" s="6"/>
      <c r="N432" s="6"/>
      <c r="O432" s="6"/>
      <c r="P432" s="6"/>
      <c r="Q432" s="6"/>
    </row>
    <row r="433" spans="1:17" ht="15.75" x14ac:dyDescent="0.25">
      <c r="A433" s="15"/>
      <c r="B433" s="31"/>
      <c r="C433" s="6"/>
      <c r="D433" s="4"/>
      <c r="E433" s="4"/>
      <c r="F433" s="5"/>
      <c r="G433" s="4"/>
      <c r="H433" s="303"/>
      <c r="I433" s="10"/>
      <c r="J433" s="6"/>
      <c r="K433" s="6"/>
      <c r="L433" s="6"/>
      <c r="M433" s="6"/>
      <c r="N433" s="6"/>
      <c r="O433" s="6"/>
      <c r="P433" s="6"/>
      <c r="Q433" s="6"/>
    </row>
    <row r="434" spans="1:17" ht="15.75" x14ac:dyDescent="0.25">
      <c r="A434" s="15"/>
      <c r="B434" s="31"/>
      <c r="C434" s="6"/>
      <c r="D434" s="4"/>
      <c r="E434" s="4"/>
      <c r="F434" s="5"/>
      <c r="G434" s="4"/>
      <c r="H434" s="303"/>
      <c r="I434" s="10"/>
      <c r="J434" s="6"/>
      <c r="K434" s="6"/>
      <c r="L434" s="6"/>
      <c r="M434" s="6"/>
      <c r="N434" s="6"/>
      <c r="O434" s="6"/>
      <c r="P434" s="6"/>
      <c r="Q434" s="6"/>
    </row>
    <row r="435" spans="1:17" ht="15.75" x14ac:dyDescent="0.25">
      <c r="A435" s="15"/>
      <c r="B435" s="31"/>
      <c r="C435" s="6"/>
      <c r="D435" s="4"/>
      <c r="E435" s="4"/>
      <c r="F435" s="5"/>
      <c r="G435" s="4"/>
      <c r="H435" s="303"/>
      <c r="I435" s="10"/>
      <c r="J435" s="6"/>
      <c r="K435" s="6"/>
      <c r="L435" s="6"/>
      <c r="M435" s="6"/>
      <c r="N435" s="6"/>
      <c r="O435" s="6"/>
      <c r="P435" s="6"/>
      <c r="Q435" s="6"/>
    </row>
    <row r="436" spans="1:17" ht="15.75" x14ac:dyDescent="0.25">
      <c r="A436" s="15"/>
      <c r="B436" s="31"/>
      <c r="C436" s="6"/>
      <c r="D436" s="4"/>
      <c r="E436" s="4"/>
      <c r="F436" s="5"/>
      <c r="G436" s="4"/>
      <c r="H436" s="303"/>
      <c r="I436" s="10"/>
      <c r="J436" s="6"/>
      <c r="K436" s="6"/>
      <c r="L436" s="6"/>
      <c r="M436" s="6"/>
      <c r="N436" s="6"/>
      <c r="O436" s="6"/>
      <c r="P436" s="6"/>
      <c r="Q436" s="6"/>
    </row>
    <row r="437" spans="1:17" ht="15.75" x14ac:dyDescent="0.25">
      <c r="A437" s="15"/>
      <c r="B437" s="31"/>
      <c r="C437" s="6"/>
      <c r="D437" s="4"/>
      <c r="E437" s="4"/>
      <c r="F437" s="5"/>
      <c r="G437" s="4"/>
      <c r="H437" s="303"/>
      <c r="I437" s="10"/>
      <c r="J437" s="6"/>
      <c r="K437" s="6"/>
      <c r="L437" s="6"/>
      <c r="M437" s="6"/>
      <c r="N437" s="6"/>
      <c r="O437" s="6"/>
      <c r="P437" s="6"/>
      <c r="Q437" s="6"/>
    </row>
    <row r="438" spans="1:17" ht="15.75" x14ac:dyDescent="0.25">
      <c r="A438" s="15"/>
      <c r="B438" s="31"/>
      <c r="C438" s="6"/>
      <c r="D438" s="4"/>
      <c r="E438" s="4"/>
      <c r="F438" s="5"/>
      <c r="G438" s="4"/>
      <c r="H438" s="303"/>
      <c r="I438" s="10"/>
      <c r="J438" s="6"/>
      <c r="K438" s="6"/>
      <c r="L438" s="6"/>
      <c r="M438" s="6"/>
      <c r="N438" s="6"/>
      <c r="O438" s="6"/>
      <c r="P438" s="6"/>
      <c r="Q438" s="6"/>
    </row>
    <row r="439" spans="1:17" ht="15.75" x14ac:dyDescent="0.25">
      <c r="A439" s="15"/>
      <c r="B439" s="31"/>
      <c r="C439" s="6"/>
      <c r="D439" s="4"/>
      <c r="E439" s="4"/>
      <c r="F439" s="5"/>
      <c r="G439" s="4"/>
      <c r="H439" s="303"/>
      <c r="I439" s="10"/>
      <c r="J439" s="6"/>
      <c r="K439" s="6"/>
      <c r="L439" s="6"/>
      <c r="M439" s="6"/>
      <c r="N439" s="6"/>
      <c r="O439" s="6"/>
      <c r="P439" s="6"/>
      <c r="Q439" s="6"/>
    </row>
    <row r="440" spans="1:17" ht="15.75" x14ac:dyDescent="0.25">
      <c r="A440" s="15"/>
      <c r="B440" s="31"/>
      <c r="C440" s="6"/>
      <c r="D440" s="4"/>
      <c r="E440" s="4"/>
      <c r="F440" s="5"/>
      <c r="G440" s="4"/>
      <c r="H440" s="303"/>
      <c r="I440" s="10"/>
      <c r="J440" s="6"/>
      <c r="K440" s="6"/>
      <c r="L440" s="6"/>
      <c r="M440" s="6"/>
      <c r="N440" s="6"/>
      <c r="O440" s="6"/>
      <c r="P440" s="6"/>
      <c r="Q440" s="6"/>
    </row>
    <row r="441" spans="1:17" ht="15.75" x14ac:dyDescent="0.25">
      <c r="A441" s="15"/>
      <c r="B441" s="31"/>
      <c r="C441" s="6"/>
      <c r="D441" s="4"/>
      <c r="E441" s="4"/>
      <c r="F441" s="5"/>
      <c r="G441" s="4"/>
      <c r="H441" s="303"/>
      <c r="I441" s="10"/>
      <c r="J441" s="6"/>
      <c r="K441" s="6"/>
      <c r="L441" s="6"/>
      <c r="M441" s="6"/>
      <c r="N441" s="6"/>
      <c r="O441" s="6"/>
      <c r="P441" s="6"/>
      <c r="Q441" s="6"/>
    </row>
    <row r="442" spans="1:17" ht="15.75" x14ac:dyDescent="0.25">
      <c r="A442" s="15"/>
      <c r="B442" s="31"/>
      <c r="C442" s="6"/>
      <c r="D442" s="4"/>
      <c r="E442" s="4"/>
      <c r="F442" s="5"/>
      <c r="G442" s="4"/>
      <c r="H442" s="303"/>
      <c r="I442" s="10"/>
      <c r="J442" s="6"/>
      <c r="K442" s="6"/>
      <c r="L442" s="6"/>
      <c r="M442" s="6"/>
      <c r="N442" s="6"/>
      <c r="O442" s="6"/>
      <c r="P442" s="6"/>
      <c r="Q442" s="6"/>
    </row>
    <row r="443" spans="1:17" ht="15.75" x14ac:dyDescent="0.25">
      <c r="A443" s="15"/>
      <c r="B443" s="31"/>
      <c r="C443" s="6"/>
      <c r="D443" s="4"/>
      <c r="E443" s="4"/>
      <c r="F443" s="5"/>
      <c r="G443" s="4"/>
      <c r="H443" s="303"/>
      <c r="I443" s="10"/>
      <c r="J443" s="6"/>
      <c r="K443" s="6"/>
      <c r="L443" s="6"/>
      <c r="M443" s="6"/>
      <c r="N443" s="6"/>
      <c r="O443" s="6"/>
      <c r="P443" s="6"/>
      <c r="Q443" s="6"/>
    </row>
    <row r="444" spans="1:17" ht="15.75" x14ac:dyDescent="0.25">
      <c r="A444" s="15"/>
      <c r="B444" s="31"/>
      <c r="C444" s="6"/>
      <c r="D444" s="4"/>
      <c r="E444" s="4"/>
      <c r="F444" s="5"/>
      <c r="G444" s="4"/>
      <c r="H444" s="303"/>
      <c r="I444" s="10"/>
      <c r="J444" s="6"/>
      <c r="K444" s="6"/>
      <c r="L444" s="6"/>
      <c r="M444" s="6"/>
      <c r="N444" s="6"/>
      <c r="O444" s="6"/>
      <c r="P444" s="6"/>
      <c r="Q444" s="6"/>
    </row>
    <row r="445" spans="1:17" ht="15.75" x14ac:dyDescent="0.25">
      <c r="A445" s="15"/>
      <c r="B445" s="31"/>
      <c r="C445" s="6"/>
      <c r="D445" s="4"/>
      <c r="E445" s="4"/>
      <c r="F445" s="5"/>
      <c r="G445" s="4"/>
      <c r="H445" s="303"/>
      <c r="I445" s="10"/>
      <c r="J445" s="6"/>
      <c r="K445" s="6"/>
      <c r="L445" s="6"/>
      <c r="M445" s="6"/>
      <c r="N445" s="6"/>
      <c r="O445" s="6"/>
      <c r="P445" s="6"/>
      <c r="Q445" s="6"/>
    </row>
    <row r="446" spans="1:17" ht="15.75" x14ac:dyDescent="0.25">
      <c r="A446" s="15"/>
      <c r="B446" s="31"/>
      <c r="C446" s="6"/>
      <c r="D446" s="4"/>
      <c r="E446" s="4"/>
      <c r="F446" s="5"/>
      <c r="G446" s="4"/>
      <c r="H446" s="303"/>
      <c r="I446" s="10"/>
      <c r="J446" s="6"/>
      <c r="K446" s="6"/>
      <c r="L446" s="6"/>
      <c r="M446" s="6"/>
      <c r="N446" s="6"/>
      <c r="O446" s="6"/>
      <c r="P446" s="6"/>
      <c r="Q446" s="6"/>
    </row>
    <row r="447" spans="1:17" ht="15.75" x14ac:dyDescent="0.25">
      <c r="A447" s="15"/>
      <c r="B447" s="31"/>
      <c r="C447" s="6"/>
      <c r="D447" s="4"/>
      <c r="E447" s="4"/>
      <c r="F447" s="5"/>
      <c r="G447" s="4"/>
      <c r="H447" s="303"/>
      <c r="I447" s="10"/>
      <c r="J447" s="6"/>
      <c r="K447" s="6"/>
      <c r="L447" s="6"/>
      <c r="M447" s="6"/>
      <c r="N447" s="6"/>
      <c r="O447" s="6"/>
      <c r="P447" s="6"/>
      <c r="Q447" s="6"/>
    </row>
    <row r="448" spans="1:17" ht="15.75" x14ac:dyDescent="0.25">
      <c r="A448" s="15"/>
      <c r="B448" s="31"/>
      <c r="C448" s="6"/>
      <c r="D448" s="4"/>
      <c r="E448" s="4"/>
      <c r="F448" s="5"/>
      <c r="G448" s="4"/>
      <c r="H448" s="303"/>
      <c r="I448" s="10"/>
      <c r="J448" s="6"/>
      <c r="K448" s="6"/>
      <c r="L448" s="6"/>
      <c r="M448" s="6"/>
      <c r="N448" s="6"/>
      <c r="O448" s="6"/>
      <c r="P448" s="6"/>
      <c r="Q448" s="6"/>
    </row>
    <row r="449" spans="1:17" ht="15.75" x14ac:dyDescent="0.25">
      <c r="A449" s="15"/>
      <c r="B449" s="31"/>
      <c r="C449" s="6"/>
      <c r="D449" s="4"/>
      <c r="E449" s="4"/>
      <c r="F449" s="5"/>
      <c r="G449" s="4"/>
      <c r="H449" s="303"/>
      <c r="I449" s="10"/>
      <c r="J449" s="6"/>
      <c r="K449" s="6"/>
      <c r="L449" s="6"/>
      <c r="M449" s="6"/>
      <c r="N449" s="6"/>
      <c r="O449" s="6"/>
      <c r="P449" s="6"/>
      <c r="Q449" s="6"/>
    </row>
    <row r="450" spans="1:17" ht="15.75" x14ac:dyDescent="0.25">
      <c r="A450" s="15"/>
      <c r="B450" s="31"/>
      <c r="C450" s="6"/>
      <c r="D450" s="4"/>
      <c r="E450" s="4"/>
      <c r="F450" s="5"/>
      <c r="G450" s="4"/>
      <c r="H450" s="303"/>
      <c r="I450" s="10"/>
      <c r="J450" s="6"/>
      <c r="K450" s="6"/>
      <c r="L450" s="6"/>
      <c r="M450" s="6"/>
      <c r="N450" s="6"/>
      <c r="O450" s="6"/>
      <c r="P450" s="6"/>
      <c r="Q450" s="6"/>
    </row>
    <row r="451" spans="1:17" ht="15.75" x14ac:dyDescent="0.25">
      <c r="A451" s="15"/>
      <c r="B451" s="31"/>
      <c r="C451" s="6"/>
      <c r="D451" s="4"/>
      <c r="E451" s="4"/>
      <c r="F451" s="5"/>
      <c r="G451" s="4"/>
      <c r="H451" s="303"/>
      <c r="I451" s="10"/>
      <c r="J451" s="6"/>
      <c r="K451" s="6"/>
      <c r="L451" s="6"/>
      <c r="M451" s="6"/>
      <c r="N451" s="6"/>
      <c r="O451" s="6"/>
      <c r="P451" s="6"/>
      <c r="Q451" s="6"/>
    </row>
    <row r="452" spans="1:17" ht="15.75" x14ac:dyDescent="0.25">
      <c r="A452" s="15"/>
      <c r="B452" s="31"/>
      <c r="C452" s="6"/>
      <c r="D452" s="4"/>
      <c r="E452" s="4"/>
      <c r="F452" s="5"/>
      <c r="G452" s="4"/>
      <c r="H452" s="303"/>
      <c r="I452" s="10"/>
      <c r="J452" s="6"/>
      <c r="K452" s="6"/>
      <c r="L452" s="6"/>
      <c r="M452" s="6"/>
      <c r="N452" s="6"/>
      <c r="O452" s="6"/>
      <c r="P452" s="6"/>
      <c r="Q452" s="6"/>
    </row>
    <row r="453" spans="1:17" ht="15.75" x14ac:dyDescent="0.25">
      <c r="A453" s="15"/>
      <c r="B453" s="31"/>
      <c r="C453" s="6"/>
      <c r="D453" s="4"/>
      <c r="E453" s="4"/>
      <c r="F453" s="5"/>
      <c r="G453" s="4"/>
      <c r="H453" s="303"/>
      <c r="I453" s="10"/>
      <c r="J453" s="6"/>
      <c r="K453" s="6"/>
      <c r="L453" s="6"/>
      <c r="M453" s="6"/>
      <c r="N453" s="6"/>
      <c r="O453" s="6"/>
      <c r="P453" s="6"/>
      <c r="Q453" s="6"/>
    </row>
    <row r="454" spans="1:17" ht="15.75" x14ac:dyDescent="0.25">
      <c r="A454" s="15"/>
      <c r="B454" s="31"/>
      <c r="C454" s="6"/>
      <c r="D454" s="4"/>
      <c r="E454" s="4"/>
      <c r="F454" s="5"/>
      <c r="G454" s="4"/>
      <c r="H454" s="303"/>
      <c r="I454" s="10"/>
      <c r="J454" s="6"/>
      <c r="K454" s="6"/>
      <c r="L454" s="6"/>
      <c r="M454" s="6"/>
      <c r="N454" s="6"/>
      <c r="O454" s="6"/>
      <c r="P454" s="6"/>
      <c r="Q454" s="6"/>
    </row>
    <row r="455" spans="1:17" ht="15.75" x14ac:dyDescent="0.25">
      <c r="A455" s="15"/>
      <c r="B455" s="31"/>
      <c r="C455" s="6"/>
      <c r="D455" s="4"/>
      <c r="E455" s="4"/>
      <c r="F455" s="5"/>
      <c r="G455" s="4"/>
      <c r="H455" s="303"/>
      <c r="I455" s="10"/>
      <c r="J455" s="6"/>
      <c r="K455" s="6"/>
      <c r="L455" s="6"/>
      <c r="M455" s="6"/>
      <c r="N455" s="6"/>
      <c r="O455" s="6"/>
      <c r="P455" s="6"/>
      <c r="Q455" s="6"/>
    </row>
    <row r="456" spans="1:17" ht="15.75" x14ac:dyDescent="0.25">
      <c r="A456" s="15"/>
      <c r="B456" s="31"/>
      <c r="C456" s="6"/>
      <c r="D456" s="4"/>
      <c r="E456" s="4"/>
      <c r="F456" s="5"/>
      <c r="G456" s="4"/>
      <c r="H456" s="303"/>
      <c r="I456" s="10"/>
      <c r="J456" s="6"/>
      <c r="K456" s="6"/>
      <c r="L456" s="6"/>
      <c r="M456" s="6"/>
      <c r="N456" s="6"/>
      <c r="O456" s="6"/>
      <c r="P456" s="6"/>
      <c r="Q456" s="6"/>
    </row>
    <row r="457" spans="1:17" ht="15.75" x14ac:dyDescent="0.25">
      <c r="A457" s="15"/>
      <c r="B457" s="31"/>
      <c r="C457" s="6"/>
      <c r="D457" s="4"/>
      <c r="E457" s="4"/>
      <c r="F457" s="5"/>
      <c r="G457" s="4"/>
      <c r="H457" s="303"/>
      <c r="I457" s="10"/>
      <c r="J457" s="6"/>
      <c r="K457" s="6"/>
      <c r="L457" s="6"/>
      <c r="M457" s="6"/>
      <c r="N457" s="6"/>
      <c r="O457" s="6"/>
      <c r="P457" s="6"/>
      <c r="Q457" s="6"/>
    </row>
    <row r="458" spans="1:17" ht="15.75" x14ac:dyDescent="0.25">
      <c r="A458" s="15"/>
      <c r="B458" s="31"/>
      <c r="C458" s="6"/>
      <c r="D458" s="4"/>
      <c r="E458" s="4"/>
      <c r="F458" s="5"/>
      <c r="G458" s="4"/>
      <c r="H458" s="303"/>
      <c r="I458" s="10"/>
      <c r="J458" s="6"/>
      <c r="K458" s="6"/>
      <c r="L458" s="6"/>
      <c r="M458" s="6"/>
      <c r="N458" s="6"/>
      <c r="O458" s="6"/>
      <c r="P458" s="6"/>
      <c r="Q458" s="6"/>
    </row>
    <row r="459" spans="1:17" ht="15.75" x14ac:dyDescent="0.25">
      <c r="A459" s="15"/>
      <c r="B459" s="31"/>
      <c r="C459" s="6"/>
      <c r="D459" s="4"/>
      <c r="E459" s="4"/>
      <c r="F459" s="5"/>
      <c r="G459" s="4"/>
      <c r="H459" s="303"/>
      <c r="I459" s="10"/>
      <c r="J459" s="6"/>
      <c r="K459" s="6"/>
      <c r="L459" s="6"/>
      <c r="M459" s="6"/>
      <c r="N459" s="6"/>
      <c r="O459" s="6"/>
      <c r="P459" s="6"/>
      <c r="Q459" s="6"/>
    </row>
    <row r="460" spans="1:17" ht="15.75" x14ac:dyDescent="0.25">
      <c r="A460" s="15"/>
      <c r="B460" s="31"/>
      <c r="C460" s="6"/>
      <c r="D460" s="4"/>
      <c r="E460" s="4"/>
      <c r="F460" s="5"/>
      <c r="G460" s="4"/>
      <c r="H460" s="303"/>
      <c r="I460" s="10"/>
      <c r="J460" s="6"/>
      <c r="K460" s="6"/>
      <c r="L460" s="6"/>
      <c r="M460" s="6"/>
      <c r="N460" s="6"/>
      <c r="O460" s="6"/>
      <c r="P460" s="6"/>
      <c r="Q460" s="6"/>
    </row>
    <row r="461" spans="1:17" ht="15.75" x14ac:dyDescent="0.25">
      <c r="A461" s="15"/>
      <c r="B461" s="31"/>
      <c r="C461" s="6"/>
      <c r="D461" s="4"/>
      <c r="E461" s="4"/>
      <c r="F461" s="5"/>
      <c r="G461" s="4"/>
      <c r="H461" s="303"/>
      <c r="I461" s="10"/>
      <c r="J461" s="6"/>
      <c r="K461" s="6"/>
      <c r="L461" s="6"/>
      <c r="M461" s="6"/>
      <c r="N461" s="6"/>
      <c r="O461" s="6"/>
      <c r="P461" s="6"/>
      <c r="Q461" s="6"/>
    </row>
    <row r="462" spans="1:17" ht="15.75" x14ac:dyDescent="0.25">
      <c r="A462" s="15"/>
      <c r="B462" s="31"/>
      <c r="C462" s="6"/>
      <c r="D462" s="4"/>
      <c r="E462" s="4"/>
      <c r="F462" s="5"/>
      <c r="G462" s="4"/>
      <c r="H462" s="303"/>
      <c r="I462" s="10"/>
      <c r="J462" s="6"/>
      <c r="K462" s="6"/>
      <c r="L462" s="6"/>
      <c r="M462" s="6"/>
      <c r="N462" s="6"/>
      <c r="O462" s="6"/>
      <c r="P462" s="6"/>
      <c r="Q462" s="6"/>
    </row>
    <row r="463" spans="1:17" ht="15.75" x14ac:dyDescent="0.25">
      <c r="A463" s="15"/>
      <c r="B463" s="31"/>
      <c r="C463" s="6"/>
      <c r="D463" s="4"/>
      <c r="E463" s="4"/>
      <c r="F463" s="5"/>
      <c r="G463" s="4"/>
      <c r="H463" s="303"/>
      <c r="I463" s="10"/>
      <c r="J463" s="6"/>
      <c r="K463" s="6"/>
      <c r="L463" s="6"/>
      <c r="M463" s="6"/>
      <c r="N463" s="6"/>
      <c r="O463" s="6"/>
      <c r="P463" s="6"/>
      <c r="Q463" s="6"/>
    </row>
    <row r="464" spans="1:17" ht="15.75" x14ac:dyDescent="0.25">
      <c r="A464" s="15"/>
      <c r="B464" s="31"/>
      <c r="C464" s="6"/>
      <c r="D464" s="4"/>
      <c r="E464" s="4"/>
      <c r="F464" s="5"/>
      <c r="G464" s="4"/>
      <c r="H464" s="303"/>
      <c r="I464" s="10"/>
      <c r="J464" s="6"/>
      <c r="K464" s="6"/>
      <c r="L464" s="6"/>
      <c r="M464" s="6"/>
      <c r="N464" s="6"/>
      <c r="O464" s="6"/>
      <c r="P464" s="6"/>
      <c r="Q464" s="6"/>
    </row>
    <row r="465" spans="1:17" ht="15.75" x14ac:dyDescent="0.25">
      <c r="A465" s="15"/>
      <c r="B465" s="31"/>
      <c r="C465" s="6"/>
      <c r="D465" s="4"/>
      <c r="E465" s="4"/>
      <c r="F465" s="5"/>
      <c r="G465" s="4"/>
      <c r="H465" s="303"/>
      <c r="I465" s="10"/>
      <c r="J465" s="6"/>
      <c r="K465" s="6"/>
      <c r="L465" s="6"/>
      <c r="M465" s="6"/>
      <c r="N465" s="6"/>
      <c r="O465" s="6"/>
      <c r="P465" s="6"/>
      <c r="Q465" s="6"/>
    </row>
    <row r="466" spans="1:17" ht="15.75" x14ac:dyDescent="0.25">
      <c r="A466" s="15"/>
      <c r="B466" s="31"/>
      <c r="C466" s="6"/>
      <c r="D466" s="4"/>
      <c r="E466" s="4"/>
      <c r="F466" s="5"/>
      <c r="G466" s="4"/>
      <c r="H466" s="303"/>
      <c r="I466" s="10"/>
      <c r="J466" s="6"/>
      <c r="K466" s="6"/>
      <c r="L466" s="6"/>
      <c r="M466" s="6"/>
      <c r="N466" s="6"/>
      <c r="O466" s="6"/>
      <c r="P466" s="6"/>
      <c r="Q466" s="6"/>
    </row>
    <row r="467" spans="1:17" ht="15.75" x14ac:dyDescent="0.25">
      <c r="A467" s="15"/>
      <c r="B467" s="31"/>
      <c r="C467" s="6"/>
      <c r="D467" s="4"/>
      <c r="E467" s="4"/>
      <c r="F467" s="5"/>
      <c r="G467" s="4"/>
      <c r="H467" s="303"/>
      <c r="I467" s="10"/>
      <c r="J467" s="6"/>
      <c r="K467" s="6"/>
      <c r="L467" s="6"/>
      <c r="M467" s="6"/>
      <c r="N467" s="6"/>
      <c r="O467" s="6"/>
      <c r="P467" s="6"/>
      <c r="Q467" s="6"/>
    </row>
    <row r="468" spans="1:17" ht="15.75" x14ac:dyDescent="0.25">
      <c r="A468" s="15"/>
      <c r="B468" s="31"/>
      <c r="C468" s="6"/>
      <c r="D468" s="4"/>
      <c r="E468" s="4"/>
      <c r="F468" s="5"/>
      <c r="G468" s="4"/>
      <c r="H468" s="303"/>
      <c r="I468" s="10"/>
      <c r="J468" s="6"/>
      <c r="K468" s="6"/>
      <c r="L468" s="6"/>
      <c r="M468" s="6"/>
      <c r="N468" s="6"/>
      <c r="O468" s="6"/>
      <c r="P468" s="6"/>
      <c r="Q468" s="6"/>
    </row>
    <row r="469" spans="1:17" ht="15.75" x14ac:dyDescent="0.25">
      <c r="A469" s="15"/>
      <c r="B469" s="31"/>
      <c r="C469" s="6"/>
      <c r="D469" s="4"/>
      <c r="E469" s="4"/>
      <c r="F469" s="5"/>
      <c r="G469" s="4"/>
      <c r="H469" s="303"/>
      <c r="I469" s="10"/>
      <c r="J469" s="6"/>
      <c r="K469" s="6"/>
      <c r="L469" s="6"/>
      <c r="M469" s="6"/>
      <c r="N469" s="6"/>
      <c r="O469" s="6"/>
      <c r="P469" s="6"/>
      <c r="Q469" s="6"/>
    </row>
    <row r="470" spans="1:17" ht="15.75" x14ac:dyDescent="0.25">
      <c r="A470" s="15"/>
      <c r="B470" s="31"/>
      <c r="C470" s="6"/>
      <c r="D470" s="4"/>
      <c r="E470" s="4"/>
      <c r="F470" s="5"/>
      <c r="G470" s="4"/>
      <c r="H470" s="303"/>
      <c r="I470" s="10"/>
      <c r="J470" s="6"/>
      <c r="K470" s="6"/>
      <c r="L470" s="6"/>
      <c r="M470" s="6"/>
      <c r="N470" s="6"/>
      <c r="O470" s="6"/>
      <c r="P470" s="6"/>
      <c r="Q470" s="6"/>
    </row>
    <row r="471" spans="1:17" ht="15.75" x14ac:dyDescent="0.25">
      <c r="A471" s="15"/>
      <c r="B471" s="31"/>
      <c r="C471" s="6"/>
      <c r="D471" s="4"/>
      <c r="E471" s="4"/>
      <c r="F471" s="5"/>
      <c r="G471" s="4"/>
      <c r="H471" s="303"/>
      <c r="I471" s="10"/>
      <c r="J471" s="6"/>
      <c r="K471" s="6"/>
      <c r="L471" s="6"/>
      <c r="M471" s="6"/>
      <c r="N471" s="6"/>
      <c r="O471" s="6"/>
      <c r="P471" s="6"/>
      <c r="Q471" s="6"/>
    </row>
    <row r="472" spans="1:17" ht="15.75" x14ac:dyDescent="0.25">
      <c r="A472" s="15"/>
      <c r="B472" s="31"/>
      <c r="C472" s="6"/>
      <c r="D472" s="4"/>
      <c r="E472" s="4"/>
      <c r="F472" s="5"/>
      <c r="G472" s="4"/>
      <c r="H472" s="303"/>
      <c r="I472" s="10"/>
      <c r="J472" s="6"/>
      <c r="K472" s="6"/>
      <c r="L472" s="6"/>
      <c r="M472" s="6"/>
      <c r="N472" s="6"/>
      <c r="O472" s="6"/>
      <c r="P472" s="6"/>
      <c r="Q472" s="6"/>
    </row>
    <row r="473" spans="1:17" ht="15.75" x14ac:dyDescent="0.25">
      <c r="A473" s="15"/>
      <c r="B473" s="31"/>
      <c r="C473" s="6"/>
      <c r="D473" s="4"/>
      <c r="E473" s="4"/>
      <c r="F473" s="5"/>
      <c r="G473" s="4"/>
      <c r="H473" s="303"/>
      <c r="I473" s="10"/>
      <c r="J473" s="6"/>
      <c r="K473" s="6"/>
      <c r="L473" s="6"/>
      <c r="M473" s="6"/>
      <c r="N473" s="6"/>
      <c r="O473" s="6"/>
      <c r="P473" s="6"/>
      <c r="Q473" s="6"/>
    </row>
    <row r="474" spans="1:17" ht="15.75" x14ac:dyDescent="0.25">
      <c r="A474" s="15"/>
      <c r="B474" s="31"/>
      <c r="C474" s="6"/>
      <c r="D474" s="4"/>
      <c r="E474" s="4"/>
      <c r="F474" s="5"/>
      <c r="G474" s="4"/>
      <c r="H474" s="303"/>
      <c r="I474" s="10"/>
      <c r="J474" s="6"/>
      <c r="K474" s="6"/>
      <c r="L474" s="6"/>
      <c r="M474" s="6"/>
      <c r="N474" s="6"/>
      <c r="O474" s="6"/>
      <c r="P474" s="6"/>
      <c r="Q474" s="6"/>
    </row>
    <row r="475" spans="1:17" ht="15.75" x14ac:dyDescent="0.25">
      <c r="A475" s="15"/>
      <c r="B475" s="31"/>
      <c r="C475" s="6"/>
      <c r="D475" s="4"/>
      <c r="E475" s="4"/>
      <c r="F475" s="5"/>
      <c r="G475" s="4"/>
      <c r="H475" s="303"/>
      <c r="I475" s="10"/>
      <c r="J475" s="6"/>
      <c r="K475" s="6"/>
      <c r="L475" s="6"/>
      <c r="M475" s="6"/>
      <c r="N475" s="6"/>
      <c r="O475" s="6"/>
      <c r="P475" s="6"/>
      <c r="Q475" s="6"/>
    </row>
    <row r="476" spans="1:17" ht="15.75" x14ac:dyDescent="0.25">
      <c r="A476" s="15"/>
      <c r="B476" s="31"/>
      <c r="C476" s="6"/>
      <c r="D476" s="4"/>
      <c r="E476" s="4"/>
      <c r="F476" s="5"/>
      <c r="G476" s="4"/>
      <c r="H476" s="303"/>
      <c r="I476" s="10"/>
      <c r="J476" s="6"/>
      <c r="K476" s="6"/>
      <c r="L476" s="6"/>
      <c r="M476" s="6"/>
      <c r="N476" s="6"/>
      <c r="O476" s="6"/>
      <c r="P476" s="6"/>
      <c r="Q476" s="6"/>
    </row>
    <row r="477" spans="1:17" ht="15.75" x14ac:dyDescent="0.25">
      <c r="A477" s="15"/>
      <c r="B477" s="31"/>
      <c r="C477" s="6"/>
      <c r="D477" s="4"/>
      <c r="E477" s="4"/>
      <c r="F477" s="5"/>
      <c r="G477" s="4"/>
      <c r="H477" s="303"/>
      <c r="I477" s="10"/>
      <c r="J477" s="6"/>
      <c r="K477" s="6"/>
      <c r="L477" s="6"/>
      <c r="M477" s="6"/>
      <c r="N477" s="6"/>
      <c r="O477" s="6"/>
      <c r="P477" s="6"/>
      <c r="Q477" s="6"/>
    </row>
    <row r="478" spans="1:17" ht="15.75" x14ac:dyDescent="0.25">
      <c r="A478" s="15"/>
      <c r="B478" s="31"/>
      <c r="C478" s="6"/>
      <c r="D478" s="4"/>
      <c r="E478" s="4"/>
      <c r="F478" s="5"/>
      <c r="G478" s="4"/>
      <c r="H478" s="303"/>
      <c r="I478" s="10"/>
      <c r="J478" s="6"/>
      <c r="K478" s="6"/>
      <c r="L478" s="6"/>
      <c r="M478" s="6"/>
      <c r="N478" s="6"/>
      <c r="O478" s="6"/>
      <c r="P478" s="6"/>
      <c r="Q478" s="6"/>
    </row>
    <row r="479" spans="1:17" ht="15.75" x14ac:dyDescent="0.25">
      <c r="A479" s="15"/>
      <c r="B479" s="31"/>
      <c r="C479" s="6"/>
      <c r="D479" s="4"/>
      <c r="E479" s="4"/>
      <c r="F479" s="5"/>
      <c r="G479" s="4"/>
      <c r="H479" s="303"/>
      <c r="I479" s="10"/>
      <c r="J479" s="6"/>
      <c r="K479" s="6"/>
      <c r="L479" s="6"/>
      <c r="M479" s="6"/>
      <c r="N479" s="6"/>
      <c r="O479" s="6"/>
      <c r="P479" s="6"/>
      <c r="Q479" s="6"/>
    </row>
    <row r="480" spans="1:17" ht="15.75" x14ac:dyDescent="0.25">
      <c r="A480" s="15"/>
      <c r="B480" s="31"/>
      <c r="C480" s="6"/>
      <c r="D480" s="4"/>
      <c r="E480" s="4"/>
      <c r="F480" s="5"/>
      <c r="G480" s="4"/>
      <c r="H480" s="303"/>
      <c r="I480" s="10"/>
      <c r="J480" s="6"/>
      <c r="K480" s="6"/>
      <c r="L480" s="6"/>
      <c r="M480" s="6"/>
      <c r="N480" s="6"/>
      <c r="O480" s="6"/>
      <c r="P480" s="6"/>
      <c r="Q480" s="6"/>
    </row>
    <row r="481" spans="1:17" ht="15.75" x14ac:dyDescent="0.25">
      <c r="A481" s="15"/>
      <c r="B481" s="31"/>
      <c r="C481" s="6"/>
      <c r="D481" s="4"/>
      <c r="E481" s="4"/>
      <c r="F481" s="5"/>
      <c r="G481" s="4"/>
      <c r="H481" s="303"/>
      <c r="I481" s="10"/>
      <c r="J481" s="6"/>
      <c r="K481" s="6"/>
      <c r="L481" s="6"/>
      <c r="M481" s="6"/>
      <c r="N481" s="6"/>
      <c r="O481" s="6"/>
      <c r="P481" s="6"/>
      <c r="Q481" s="6"/>
    </row>
    <row r="482" spans="1:17" ht="15.75" x14ac:dyDescent="0.25">
      <c r="A482" s="15"/>
      <c r="B482" s="31"/>
      <c r="C482" s="6"/>
      <c r="D482" s="4"/>
      <c r="E482" s="4"/>
      <c r="F482" s="5"/>
      <c r="G482" s="4"/>
      <c r="H482" s="303"/>
      <c r="I482" s="10"/>
      <c r="J482" s="6"/>
      <c r="K482" s="6"/>
      <c r="L482" s="6"/>
      <c r="M482" s="6"/>
      <c r="N482" s="6"/>
      <c r="O482" s="6"/>
      <c r="P482" s="6"/>
      <c r="Q482" s="6"/>
    </row>
    <row r="483" spans="1:17" ht="15.75" x14ac:dyDescent="0.25">
      <c r="A483" s="15"/>
      <c r="B483" s="31"/>
      <c r="C483" s="6"/>
      <c r="D483" s="4"/>
      <c r="E483" s="4"/>
      <c r="F483" s="5"/>
      <c r="G483" s="4"/>
      <c r="H483" s="303"/>
      <c r="I483" s="10"/>
      <c r="J483" s="6"/>
      <c r="K483" s="6"/>
      <c r="L483" s="6"/>
      <c r="M483" s="6"/>
      <c r="N483" s="6"/>
      <c r="O483" s="6"/>
      <c r="P483" s="6"/>
      <c r="Q483" s="6"/>
    </row>
    <row r="484" spans="1:17" ht="15.75" x14ac:dyDescent="0.25">
      <c r="A484" s="15"/>
      <c r="B484" s="31"/>
      <c r="C484" s="6"/>
      <c r="D484" s="4"/>
      <c r="E484" s="4"/>
      <c r="F484" s="5"/>
      <c r="G484" s="4"/>
      <c r="H484" s="303"/>
      <c r="I484" s="10"/>
      <c r="J484" s="6"/>
      <c r="K484" s="6"/>
      <c r="L484" s="6"/>
      <c r="M484" s="6"/>
      <c r="N484" s="6"/>
      <c r="O484" s="6"/>
      <c r="P484" s="6"/>
      <c r="Q484" s="6"/>
    </row>
    <row r="485" spans="1:17" ht="15.75" x14ac:dyDescent="0.25">
      <c r="A485" s="15"/>
      <c r="B485" s="31"/>
      <c r="C485" s="6"/>
      <c r="D485" s="4"/>
      <c r="E485" s="4"/>
      <c r="F485" s="5"/>
      <c r="G485" s="4"/>
      <c r="H485" s="303"/>
      <c r="I485" s="10"/>
      <c r="J485" s="6"/>
      <c r="K485" s="6"/>
      <c r="L485" s="6"/>
      <c r="M485" s="6"/>
      <c r="N485" s="6"/>
      <c r="O485" s="6"/>
      <c r="P485" s="6"/>
      <c r="Q485" s="6"/>
    </row>
    <row r="486" spans="1:17" ht="15.75" x14ac:dyDescent="0.25">
      <c r="A486" s="15"/>
      <c r="B486" s="31"/>
      <c r="C486" s="6"/>
      <c r="D486" s="4"/>
      <c r="E486" s="4"/>
      <c r="F486" s="5"/>
      <c r="G486" s="4"/>
      <c r="H486" s="303"/>
      <c r="I486" s="10"/>
      <c r="J486" s="6"/>
      <c r="K486" s="6"/>
      <c r="L486" s="6"/>
      <c r="M486" s="6"/>
      <c r="N486" s="6"/>
      <c r="O486" s="6"/>
      <c r="P486" s="6"/>
      <c r="Q486" s="6"/>
    </row>
    <row r="487" spans="1:17" ht="15.75" x14ac:dyDescent="0.25">
      <c r="A487" s="15"/>
      <c r="B487" s="31"/>
      <c r="C487" s="6"/>
      <c r="D487" s="4"/>
      <c r="E487" s="4"/>
      <c r="F487" s="5"/>
      <c r="G487" s="4"/>
      <c r="H487" s="303"/>
      <c r="I487" s="10"/>
      <c r="J487" s="6"/>
      <c r="K487" s="6"/>
      <c r="L487" s="6"/>
      <c r="M487" s="6"/>
      <c r="N487" s="6"/>
      <c r="O487" s="6"/>
      <c r="P487" s="6"/>
      <c r="Q487" s="6"/>
    </row>
    <row r="488" spans="1:17" ht="15.75" x14ac:dyDescent="0.25">
      <c r="A488" s="15"/>
      <c r="B488" s="31"/>
      <c r="C488" s="6"/>
      <c r="D488" s="4"/>
      <c r="E488" s="4"/>
      <c r="F488" s="5"/>
      <c r="G488" s="4"/>
      <c r="H488" s="303"/>
      <c r="I488" s="10"/>
      <c r="J488" s="6"/>
      <c r="K488" s="6"/>
      <c r="L488" s="6"/>
      <c r="M488" s="6"/>
      <c r="N488" s="6"/>
      <c r="O488" s="6"/>
      <c r="P488" s="6"/>
      <c r="Q488" s="6"/>
    </row>
    <row r="489" spans="1:17" ht="15.75" x14ac:dyDescent="0.25">
      <c r="A489" s="15"/>
      <c r="B489" s="31"/>
      <c r="C489" s="6"/>
      <c r="D489" s="4"/>
      <c r="E489" s="4"/>
      <c r="F489" s="5"/>
      <c r="G489" s="4"/>
      <c r="H489" s="303"/>
      <c r="I489" s="10"/>
      <c r="J489" s="6"/>
      <c r="K489" s="6"/>
      <c r="L489" s="6"/>
      <c r="M489" s="6"/>
      <c r="N489" s="6"/>
      <c r="O489" s="6"/>
      <c r="P489" s="6"/>
      <c r="Q489" s="6"/>
    </row>
    <row r="490" spans="1:17" ht="15.75" x14ac:dyDescent="0.25">
      <c r="A490" s="15"/>
      <c r="B490" s="31"/>
      <c r="C490" s="6"/>
      <c r="D490" s="4"/>
      <c r="E490" s="4"/>
      <c r="F490" s="5"/>
      <c r="G490" s="4"/>
      <c r="H490" s="303"/>
      <c r="I490" s="10"/>
      <c r="J490" s="6"/>
      <c r="K490" s="6"/>
      <c r="L490" s="6"/>
      <c r="M490" s="6"/>
      <c r="N490" s="6"/>
      <c r="O490" s="6"/>
      <c r="P490" s="6"/>
      <c r="Q490" s="6"/>
    </row>
    <row r="491" spans="1:17" ht="15.75" x14ac:dyDescent="0.25">
      <c r="A491" s="15"/>
      <c r="B491" s="31"/>
      <c r="C491" s="6"/>
      <c r="D491" s="4"/>
      <c r="E491" s="4"/>
      <c r="F491" s="5"/>
      <c r="G491" s="4"/>
      <c r="H491" s="303"/>
      <c r="I491" s="10"/>
      <c r="J491" s="6"/>
      <c r="K491" s="6"/>
      <c r="L491" s="6"/>
      <c r="M491" s="6"/>
      <c r="N491" s="6"/>
      <c r="O491" s="6"/>
      <c r="P491" s="6"/>
      <c r="Q491" s="6"/>
    </row>
    <row r="492" spans="1:17" ht="15.75" x14ac:dyDescent="0.25">
      <c r="A492" s="15"/>
      <c r="B492" s="31"/>
      <c r="C492" s="6"/>
      <c r="D492" s="4"/>
      <c r="E492" s="4"/>
      <c r="F492" s="5"/>
      <c r="G492" s="4"/>
      <c r="H492" s="303"/>
      <c r="I492" s="10"/>
      <c r="J492" s="6"/>
      <c r="K492" s="6"/>
      <c r="L492" s="6"/>
      <c r="M492" s="6"/>
      <c r="N492" s="6"/>
      <c r="O492" s="6"/>
      <c r="P492" s="6"/>
      <c r="Q492" s="6"/>
    </row>
    <row r="493" spans="1:17" ht="15.75" x14ac:dyDescent="0.25">
      <c r="A493" s="15"/>
      <c r="B493" s="31"/>
      <c r="C493" s="6"/>
      <c r="D493" s="4"/>
      <c r="E493" s="4"/>
      <c r="F493" s="5"/>
      <c r="G493" s="4"/>
      <c r="H493" s="303"/>
      <c r="I493" s="10"/>
      <c r="J493" s="6"/>
      <c r="K493" s="6"/>
      <c r="L493" s="6"/>
      <c r="M493" s="6"/>
      <c r="N493" s="6"/>
      <c r="O493" s="6"/>
      <c r="P493" s="6"/>
      <c r="Q493" s="6"/>
    </row>
    <row r="494" spans="1:17" ht="15.75" x14ac:dyDescent="0.25">
      <c r="A494" s="15"/>
      <c r="B494" s="31"/>
      <c r="C494" s="6"/>
      <c r="D494" s="4"/>
      <c r="E494" s="4"/>
      <c r="F494" s="5"/>
      <c r="G494" s="4"/>
      <c r="H494" s="303"/>
      <c r="I494" s="10"/>
      <c r="J494" s="6"/>
      <c r="K494" s="6"/>
      <c r="L494" s="6"/>
      <c r="M494" s="6"/>
      <c r="N494" s="6"/>
      <c r="O494" s="6"/>
      <c r="P494" s="6"/>
      <c r="Q494" s="6"/>
    </row>
    <row r="495" spans="1:17" ht="15.75" x14ac:dyDescent="0.25">
      <c r="A495" s="15"/>
      <c r="B495" s="31"/>
      <c r="C495" s="6"/>
      <c r="D495" s="4"/>
      <c r="E495" s="4"/>
      <c r="F495" s="5"/>
      <c r="G495" s="4"/>
      <c r="H495" s="303"/>
      <c r="I495" s="10"/>
      <c r="J495" s="6"/>
      <c r="K495" s="6"/>
      <c r="L495" s="6"/>
      <c r="M495" s="6"/>
      <c r="N495" s="6"/>
      <c r="O495" s="6"/>
      <c r="P495" s="6"/>
      <c r="Q495" s="6"/>
    </row>
    <row r="496" spans="1:17" ht="15.75" x14ac:dyDescent="0.25">
      <c r="A496" s="15"/>
      <c r="B496" s="31"/>
      <c r="C496" s="6"/>
      <c r="D496" s="4"/>
      <c r="E496" s="4"/>
      <c r="F496" s="5"/>
      <c r="G496" s="4"/>
      <c r="H496" s="303"/>
      <c r="I496" s="10"/>
      <c r="J496" s="6"/>
      <c r="K496" s="6"/>
      <c r="L496" s="6"/>
      <c r="M496" s="6"/>
      <c r="N496" s="6"/>
      <c r="O496" s="6"/>
      <c r="P496" s="6"/>
      <c r="Q496" s="6"/>
    </row>
    <row r="497" spans="1:17" ht="15.75" x14ac:dyDescent="0.25">
      <c r="A497" s="15"/>
      <c r="B497" s="31"/>
      <c r="C497" s="6"/>
      <c r="D497" s="4"/>
      <c r="E497" s="4"/>
      <c r="F497" s="5"/>
      <c r="G497" s="4"/>
      <c r="H497" s="303"/>
      <c r="I497" s="10"/>
      <c r="J497" s="6"/>
      <c r="K497" s="6"/>
      <c r="L497" s="6"/>
      <c r="M497" s="6"/>
      <c r="N497" s="6"/>
      <c r="O497" s="6"/>
      <c r="P497" s="6"/>
      <c r="Q497" s="6"/>
    </row>
    <row r="498" spans="1:17" ht="15.75" x14ac:dyDescent="0.25">
      <c r="A498" s="15"/>
      <c r="B498" s="31"/>
      <c r="C498" s="6"/>
      <c r="D498" s="4"/>
      <c r="E498" s="4"/>
      <c r="F498" s="5"/>
      <c r="G498" s="4"/>
      <c r="H498" s="303"/>
      <c r="I498" s="10"/>
      <c r="J498" s="6"/>
      <c r="K498" s="6"/>
      <c r="L498" s="6"/>
      <c r="M498" s="6"/>
      <c r="N498" s="6"/>
      <c r="O498" s="6"/>
      <c r="P498" s="6"/>
      <c r="Q498" s="6"/>
    </row>
    <row r="499" spans="1:17" ht="15.75" x14ac:dyDescent="0.25">
      <c r="A499" s="15"/>
      <c r="B499" s="31"/>
      <c r="C499" s="6"/>
      <c r="D499" s="4"/>
      <c r="E499" s="4"/>
      <c r="F499" s="5"/>
      <c r="G499" s="4"/>
      <c r="H499" s="303"/>
      <c r="I499" s="10"/>
      <c r="J499" s="6"/>
      <c r="K499" s="6"/>
      <c r="L499" s="6"/>
      <c r="M499" s="6"/>
      <c r="N499" s="6"/>
      <c r="O499" s="6"/>
      <c r="P499" s="6"/>
      <c r="Q499" s="6"/>
    </row>
    <row r="500" spans="1:17" ht="15.75" x14ac:dyDescent="0.25">
      <c r="A500" s="15"/>
      <c r="B500" s="31"/>
      <c r="C500" s="6"/>
      <c r="D500" s="4"/>
      <c r="E500" s="4"/>
      <c r="F500" s="5"/>
      <c r="G500" s="4"/>
      <c r="H500" s="303"/>
      <c r="I500" s="10"/>
      <c r="J500" s="6"/>
      <c r="K500" s="6"/>
      <c r="L500" s="6"/>
      <c r="M500" s="6"/>
      <c r="N500" s="6"/>
      <c r="O500" s="6"/>
      <c r="P500" s="6"/>
      <c r="Q500" s="6"/>
    </row>
    <row r="501" spans="1:17" ht="15.75" x14ac:dyDescent="0.25">
      <c r="A501" s="15"/>
      <c r="B501" s="31"/>
      <c r="C501" s="6"/>
      <c r="D501" s="4"/>
      <c r="E501" s="4"/>
      <c r="F501" s="5"/>
      <c r="G501" s="4"/>
      <c r="H501" s="303"/>
      <c r="I501" s="10"/>
      <c r="J501" s="6"/>
      <c r="K501" s="6"/>
      <c r="L501" s="6"/>
      <c r="M501" s="6"/>
      <c r="N501" s="6"/>
      <c r="O501" s="6"/>
      <c r="P501" s="6"/>
      <c r="Q501" s="6"/>
    </row>
    <row r="502" spans="1:17" ht="15.75" x14ac:dyDescent="0.25">
      <c r="A502" s="15"/>
      <c r="B502" s="31"/>
      <c r="C502" s="6"/>
      <c r="D502" s="4"/>
      <c r="E502" s="4"/>
      <c r="F502" s="5"/>
      <c r="G502" s="4"/>
      <c r="H502" s="303"/>
      <c r="I502" s="10"/>
      <c r="J502" s="6"/>
      <c r="K502" s="6"/>
      <c r="L502" s="6"/>
      <c r="M502" s="6"/>
      <c r="N502" s="6"/>
      <c r="O502" s="6"/>
      <c r="P502" s="6"/>
      <c r="Q502" s="6"/>
    </row>
    <row r="503" spans="1:17" ht="15.75" x14ac:dyDescent="0.25">
      <c r="A503" s="15"/>
      <c r="B503" s="31"/>
      <c r="C503" s="6"/>
      <c r="D503" s="4"/>
      <c r="E503" s="4"/>
      <c r="F503" s="5"/>
      <c r="G503" s="4"/>
      <c r="H503" s="303"/>
      <c r="I503" s="10"/>
      <c r="J503" s="6"/>
      <c r="K503" s="6"/>
      <c r="L503" s="6"/>
      <c r="M503" s="6"/>
      <c r="N503" s="6"/>
      <c r="O503" s="6"/>
      <c r="P503" s="6"/>
      <c r="Q503" s="6"/>
    </row>
    <row r="504" spans="1:17" ht="15.75" x14ac:dyDescent="0.25">
      <c r="A504" s="15"/>
      <c r="B504" s="31"/>
      <c r="C504" s="6"/>
      <c r="D504" s="4"/>
      <c r="E504" s="4"/>
      <c r="F504" s="5"/>
      <c r="G504" s="4"/>
      <c r="H504" s="303"/>
      <c r="I504" s="10"/>
      <c r="J504" s="6"/>
      <c r="K504" s="6"/>
      <c r="L504" s="6"/>
      <c r="M504" s="6"/>
      <c r="N504" s="6"/>
      <c r="O504" s="6"/>
      <c r="P504" s="6"/>
      <c r="Q504" s="6"/>
    </row>
    <row r="505" spans="1:17" ht="15.75" x14ac:dyDescent="0.25">
      <c r="A505" s="15"/>
      <c r="B505" s="31"/>
      <c r="C505" s="6"/>
      <c r="D505" s="4"/>
      <c r="E505" s="4"/>
      <c r="F505" s="5"/>
      <c r="G505" s="4"/>
      <c r="H505" s="303"/>
      <c r="I505" s="10"/>
      <c r="J505" s="6"/>
      <c r="K505" s="6"/>
      <c r="L505" s="6"/>
      <c r="M505" s="6"/>
      <c r="N505" s="6"/>
      <c r="O505" s="6"/>
      <c r="P505" s="6"/>
      <c r="Q505" s="6"/>
    </row>
    <row r="506" spans="1:17" ht="15.75" x14ac:dyDescent="0.25">
      <c r="A506" s="15"/>
      <c r="B506" s="31"/>
      <c r="C506" s="6"/>
      <c r="D506" s="4"/>
      <c r="E506" s="4"/>
      <c r="F506" s="5"/>
      <c r="G506" s="4"/>
      <c r="H506" s="303"/>
      <c r="I506" s="10"/>
      <c r="J506" s="6"/>
      <c r="K506" s="6"/>
      <c r="L506" s="6"/>
      <c r="M506" s="6"/>
      <c r="N506" s="6"/>
      <c r="O506" s="6"/>
      <c r="P506" s="6"/>
      <c r="Q506" s="6"/>
    </row>
    <row r="507" spans="1:17" ht="15.75" x14ac:dyDescent="0.25">
      <c r="A507" s="15"/>
      <c r="B507" s="31"/>
      <c r="C507" s="6"/>
      <c r="D507" s="4"/>
      <c r="E507" s="4"/>
      <c r="F507" s="5"/>
      <c r="G507" s="4"/>
      <c r="H507" s="303"/>
      <c r="I507" s="10"/>
      <c r="J507" s="6"/>
      <c r="K507" s="6"/>
      <c r="L507" s="6"/>
      <c r="M507" s="6"/>
      <c r="N507" s="6"/>
      <c r="O507" s="6"/>
      <c r="P507" s="6"/>
      <c r="Q507" s="6"/>
    </row>
    <row r="508" spans="1:17" ht="15.75" x14ac:dyDescent="0.25">
      <c r="A508" s="15"/>
      <c r="B508" s="31"/>
      <c r="C508" s="6"/>
      <c r="D508" s="4"/>
      <c r="E508" s="4"/>
      <c r="F508" s="5"/>
      <c r="G508" s="4"/>
      <c r="H508" s="303"/>
      <c r="I508" s="10"/>
      <c r="J508" s="6"/>
      <c r="K508" s="6"/>
      <c r="L508" s="6"/>
      <c r="M508" s="6"/>
      <c r="N508" s="6"/>
      <c r="O508" s="6"/>
      <c r="P508" s="6"/>
      <c r="Q508" s="6"/>
    </row>
    <row r="509" spans="1:17" ht="15.75" x14ac:dyDescent="0.25">
      <c r="A509" s="15"/>
      <c r="B509" s="31"/>
      <c r="C509" s="6"/>
      <c r="D509" s="4"/>
      <c r="E509" s="4"/>
      <c r="F509" s="5"/>
      <c r="G509" s="4"/>
      <c r="H509" s="303"/>
      <c r="I509" s="10"/>
      <c r="J509" s="6"/>
      <c r="K509" s="6"/>
      <c r="L509" s="6"/>
      <c r="M509" s="6"/>
      <c r="N509" s="6"/>
      <c r="O509" s="6"/>
      <c r="P509" s="6"/>
      <c r="Q509" s="6"/>
    </row>
    <row r="510" spans="1:17" ht="15.75" x14ac:dyDescent="0.25">
      <c r="A510" s="15"/>
      <c r="B510" s="31"/>
      <c r="C510" s="6"/>
      <c r="D510" s="4"/>
      <c r="E510" s="4"/>
      <c r="F510" s="5"/>
      <c r="G510" s="4"/>
      <c r="H510" s="303"/>
      <c r="I510" s="10"/>
      <c r="J510" s="6"/>
      <c r="K510" s="6"/>
      <c r="L510" s="6"/>
      <c r="M510" s="6"/>
      <c r="N510" s="6"/>
      <c r="O510" s="6"/>
      <c r="P510" s="6"/>
      <c r="Q510" s="6"/>
    </row>
    <row r="511" spans="1:17" ht="15.75" x14ac:dyDescent="0.25">
      <c r="A511" s="15"/>
      <c r="B511" s="31"/>
      <c r="C511" s="6"/>
      <c r="D511" s="4"/>
      <c r="E511" s="4"/>
      <c r="F511" s="5"/>
      <c r="G511" s="4"/>
      <c r="H511" s="303"/>
      <c r="I511" s="10"/>
      <c r="J511" s="6"/>
      <c r="K511" s="6"/>
      <c r="L511" s="6"/>
      <c r="M511" s="6"/>
      <c r="N511" s="6"/>
      <c r="O511" s="6"/>
      <c r="P511" s="6"/>
      <c r="Q511" s="6"/>
    </row>
    <row r="512" spans="1:17" ht="15.75" x14ac:dyDescent="0.25">
      <c r="A512" s="15"/>
      <c r="B512" s="31"/>
      <c r="C512" s="6"/>
      <c r="D512" s="4"/>
      <c r="E512" s="4"/>
      <c r="F512" s="5"/>
      <c r="G512" s="4"/>
      <c r="H512" s="303"/>
      <c r="I512" s="10"/>
      <c r="J512" s="6"/>
      <c r="K512" s="6"/>
      <c r="L512" s="6"/>
      <c r="M512" s="6"/>
      <c r="N512" s="6"/>
      <c r="O512" s="6"/>
      <c r="P512" s="6"/>
      <c r="Q512" s="6"/>
    </row>
    <row r="513" spans="1:17" ht="15.75" x14ac:dyDescent="0.25">
      <c r="A513" s="15"/>
      <c r="B513" s="31"/>
      <c r="C513" s="6"/>
      <c r="D513" s="4"/>
      <c r="E513" s="4"/>
      <c r="F513" s="5"/>
      <c r="G513" s="4"/>
      <c r="H513" s="303"/>
      <c r="I513" s="10"/>
      <c r="J513" s="6"/>
      <c r="K513" s="6"/>
      <c r="L513" s="6"/>
      <c r="M513" s="6"/>
      <c r="N513" s="6"/>
      <c r="O513" s="6"/>
      <c r="P513" s="6"/>
      <c r="Q513" s="6"/>
    </row>
    <row r="514" spans="1:17" ht="15.75" x14ac:dyDescent="0.25">
      <c r="A514" s="15"/>
      <c r="B514" s="31"/>
      <c r="C514" s="6"/>
      <c r="D514" s="4"/>
      <c r="E514" s="4"/>
      <c r="F514" s="5"/>
      <c r="G514" s="4"/>
      <c r="H514" s="303"/>
      <c r="I514" s="10"/>
      <c r="J514" s="6"/>
      <c r="K514" s="6"/>
      <c r="L514" s="6"/>
      <c r="M514" s="6"/>
      <c r="N514" s="6"/>
      <c r="O514" s="6"/>
      <c r="P514" s="6"/>
      <c r="Q514" s="6"/>
    </row>
    <row r="515" spans="1:17" ht="15.75" x14ac:dyDescent="0.25">
      <c r="A515" s="15"/>
      <c r="B515" s="31"/>
      <c r="C515" s="6"/>
      <c r="D515" s="4"/>
      <c r="E515" s="4"/>
      <c r="F515" s="5"/>
      <c r="G515" s="4"/>
      <c r="H515" s="303"/>
      <c r="I515" s="10"/>
      <c r="J515" s="6"/>
      <c r="K515" s="6"/>
      <c r="L515" s="6"/>
      <c r="M515" s="6"/>
      <c r="N515" s="6"/>
      <c r="O515" s="6"/>
      <c r="P515" s="6"/>
      <c r="Q515" s="6"/>
    </row>
    <row r="516" spans="1:17" ht="15.75" x14ac:dyDescent="0.25">
      <c r="A516" s="15"/>
      <c r="B516" s="31"/>
      <c r="C516" s="6"/>
      <c r="D516" s="4"/>
      <c r="E516" s="4"/>
      <c r="F516" s="5"/>
      <c r="G516" s="4"/>
      <c r="H516" s="303"/>
      <c r="I516" s="10"/>
      <c r="J516" s="6"/>
      <c r="K516" s="6"/>
      <c r="L516" s="6"/>
      <c r="M516" s="6"/>
      <c r="N516" s="6"/>
      <c r="O516" s="6"/>
      <c r="P516" s="6"/>
      <c r="Q516" s="6"/>
    </row>
    <row r="517" spans="1:17" ht="15.75" x14ac:dyDescent="0.25">
      <c r="A517" s="15"/>
      <c r="B517" s="31"/>
      <c r="C517" s="6"/>
      <c r="D517" s="4"/>
      <c r="E517" s="4"/>
      <c r="F517" s="5"/>
      <c r="G517" s="4"/>
      <c r="H517" s="303"/>
      <c r="I517" s="10"/>
      <c r="J517" s="6"/>
      <c r="K517" s="6"/>
      <c r="L517" s="6"/>
      <c r="M517" s="6"/>
      <c r="N517" s="6"/>
      <c r="O517" s="6"/>
      <c r="P517" s="6"/>
      <c r="Q517" s="6"/>
    </row>
    <row r="518" spans="1:17" ht="15.75" x14ac:dyDescent="0.25">
      <c r="A518" s="15"/>
      <c r="B518" s="31"/>
      <c r="C518" s="6"/>
      <c r="D518" s="4"/>
      <c r="E518" s="4"/>
      <c r="F518" s="5"/>
      <c r="G518" s="4"/>
      <c r="H518" s="303"/>
      <c r="I518" s="10"/>
      <c r="J518" s="6"/>
      <c r="K518" s="6"/>
      <c r="L518" s="6"/>
      <c r="M518" s="6"/>
      <c r="N518" s="6"/>
      <c r="O518" s="6"/>
      <c r="P518" s="6"/>
      <c r="Q518" s="6"/>
    </row>
    <row r="519" spans="1:17" ht="15.75" x14ac:dyDescent="0.25">
      <c r="A519" s="15"/>
      <c r="B519" s="31"/>
      <c r="C519" s="6"/>
      <c r="D519" s="4"/>
      <c r="E519" s="4"/>
      <c r="F519" s="5"/>
      <c r="G519" s="4"/>
      <c r="H519" s="303"/>
      <c r="I519" s="10"/>
      <c r="J519" s="6"/>
      <c r="K519" s="6"/>
      <c r="L519" s="6"/>
      <c r="M519" s="6"/>
      <c r="N519" s="6"/>
      <c r="O519" s="6"/>
      <c r="P519" s="6"/>
      <c r="Q519" s="6"/>
    </row>
    <row r="520" spans="1:17" ht="15.75" x14ac:dyDescent="0.25">
      <c r="A520" s="15"/>
      <c r="B520" s="31"/>
      <c r="C520" s="6"/>
      <c r="D520" s="4"/>
      <c r="E520" s="4"/>
      <c r="F520" s="5"/>
      <c r="G520" s="4"/>
      <c r="H520" s="303"/>
      <c r="I520" s="10"/>
      <c r="J520" s="6"/>
      <c r="K520" s="6"/>
      <c r="L520" s="6"/>
      <c r="M520" s="6"/>
      <c r="N520" s="6"/>
      <c r="O520" s="6"/>
      <c r="P520" s="6"/>
      <c r="Q520" s="6"/>
    </row>
    <row r="521" spans="1:17" ht="15.75" x14ac:dyDescent="0.25">
      <c r="A521" s="15"/>
      <c r="B521" s="31"/>
      <c r="C521" s="6"/>
      <c r="D521" s="4"/>
      <c r="E521" s="4"/>
      <c r="F521" s="5"/>
      <c r="G521" s="4"/>
      <c r="H521" s="303"/>
      <c r="I521" s="10"/>
      <c r="J521" s="6"/>
      <c r="K521" s="6"/>
      <c r="L521" s="6"/>
      <c r="M521" s="6"/>
      <c r="N521" s="6"/>
      <c r="O521" s="6"/>
      <c r="P521" s="6"/>
      <c r="Q521" s="6"/>
    </row>
    <row r="522" spans="1:17" ht="15.75" x14ac:dyDescent="0.25">
      <c r="A522" s="15"/>
      <c r="B522" s="31"/>
      <c r="C522" s="6"/>
      <c r="D522" s="4"/>
      <c r="E522" s="4"/>
      <c r="F522" s="5"/>
      <c r="G522" s="4"/>
      <c r="H522" s="303"/>
      <c r="I522" s="10"/>
      <c r="J522" s="6"/>
      <c r="K522" s="6"/>
      <c r="L522" s="6"/>
      <c r="M522" s="6"/>
      <c r="N522" s="6"/>
      <c r="O522" s="6"/>
      <c r="P522" s="6"/>
      <c r="Q522" s="6"/>
    </row>
    <row r="523" spans="1:17" ht="15.75" x14ac:dyDescent="0.25">
      <c r="A523" s="15"/>
      <c r="B523" s="31"/>
      <c r="C523" s="6"/>
      <c r="D523" s="4"/>
      <c r="E523" s="4"/>
      <c r="F523" s="5"/>
      <c r="G523" s="4"/>
      <c r="H523" s="303"/>
      <c r="I523" s="10"/>
      <c r="J523" s="6"/>
      <c r="K523" s="6"/>
      <c r="L523" s="6"/>
      <c r="M523" s="6"/>
      <c r="N523" s="6"/>
      <c r="O523" s="6"/>
      <c r="P523" s="6"/>
      <c r="Q523" s="6"/>
    </row>
    <row r="524" spans="1:17" ht="15.75" x14ac:dyDescent="0.25">
      <c r="A524" s="15"/>
      <c r="B524" s="31"/>
      <c r="C524" s="6"/>
      <c r="D524" s="4"/>
      <c r="E524" s="4"/>
      <c r="F524" s="5"/>
      <c r="G524" s="4"/>
      <c r="H524" s="303"/>
      <c r="I524" s="10"/>
      <c r="J524" s="6"/>
      <c r="K524" s="6"/>
      <c r="L524" s="6"/>
      <c r="M524" s="6"/>
      <c r="N524" s="6"/>
      <c r="O524" s="6"/>
      <c r="P524" s="6"/>
      <c r="Q524" s="6"/>
    </row>
    <row r="525" spans="1:17" ht="15.75" x14ac:dyDescent="0.25">
      <c r="A525" s="15"/>
      <c r="B525" s="31"/>
      <c r="C525" s="6"/>
      <c r="D525" s="4"/>
      <c r="E525" s="4"/>
      <c r="F525" s="5"/>
      <c r="G525" s="4"/>
      <c r="H525" s="303"/>
      <c r="I525" s="10"/>
      <c r="J525" s="6"/>
      <c r="K525" s="6"/>
      <c r="L525" s="6"/>
      <c r="M525" s="6"/>
      <c r="N525" s="6"/>
      <c r="O525" s="6"/>
      <c r="P525" s="6"/>
      <c r="Q525" s="6"/>
    </row>
    <row r="526" spans="1:17" ht="15.75" x14ac:dyDescent="0.25">
      <c r="A526" s="15"/>
      <c r="B526" s="31"/>
      <c r="C526" s="6"/>
      <c r="D526" s="4"/>
      <c r="E526" s="4"/>
      <c r="F526" s="5"/>
      <c r="G526" s="4"/>
      <c r="H526" s="303"/>
      <c r="I526" s="10"/>
      <c r="J526" s="6"/>
      <c r="K526" s="6"/>
      <c r="L526" s="6"/>
      <c r="M526" s="6"/>
      <c r="N526" s="6"/>
      <c r="O526" s="6"/>
      <c r="P526" s="6"/>
      <c r="Q526" s="6"/>
    </row>
    <row r="527" spans="1:17" ht="15.75" x14ac:dyDescent="0.25">
      <c r="A527" s="15"/>
      <c r="B527" s="31"/>
      <c r="C527" s="6"/>
      <c r="D527" s="4"/>
      <c r="E527" s="4"/>
      <c r="F527" s="5"/>
      <c r="G527" s="4"/>
      <c r="H527" s="303"/>
      <c r="I527" s="10"/>
      <c r="J527" s="6"/>
      <c r="K527" s="6"/>
      <c r="L527" s="6"/>
      <c r="M527" s="6"/>
      <c r="N527" s="6"/>
      <c r="O527" s="6"/>
      <c r="P527" s="6"/>
      <c r="Q527" s="6"/>
    </row>
    <row r="528" spans="1:17" ht="15.75" x14ac:dyDescent="0.25">
      <c r="A528" s="15"/>
      <c r="B528" s="31"/>
      <c r="C528" s="6"/>
      <c r="D528" s="4"/>
      <c r="E528" s="4"/>
      <c r="F528" s="5"/>
      <c r="G528" s="4"/>
      <c r="H528" s="303"/>
      <c r="I528" s="10"/>
      <c r="J528" s="6"/>
      <c r="K528" s="6"/>
      <c r="L528" s="6"/>
      <c r="M528" s="6"/>
      <c r="N528" s="6"/>
      <c r="O528" s="6"/>
      <c r="P528" s="6"/>
      <c r="Q528" s="6"/>
    </row>
    <row r="529" spans="1:17" ht="15.75" x14ac:dyDescent="0.25">
      <c r="A529" s="15"/>
      <c r="B529" s="31"/>
      <c r="C529" s="6"/>
      <c r="D529" s="4"/>
      <c r="E529" s="4"/>
      <c r="F529" s="5"/>
      <c r="G529" s="4"/>
      <c r="H529" s="303"/>
      <c r="I529" s="10"/>
      <c r="J529" s="6"/>
      <c r="K529" s="6"/>
      <c r="L529" s="6"/>
      <c r="M529" s="6"/>
      <c r="N529" s="6"/>
      <c r="O529" s="6"/>
      <c r="P529" s="6"/>
      <c r="Q529" s="6"/>
    </row>
    <row r="530" spans="1:17" ht="15.75" x14ac:dyDescent="0.25">
      <c r="A530" s="15"/>
      <c r="B530" s="31"/>
      <c r="C530" s="6"/>
      <c r="D530" s="4"/>
      <c r="E530" s="4"/>
      <c r="F530" s="5"/>
      <c r="G530" s="4"/>
      <c r="H530" s="303"/>
      <c r="I530" s="10"/>
      <c r="J530" s="6"/>
      <c r="K530" s="6"/>
      <c r="L530" s="6"/>
      <c r="M530" s="6"/>
      <c r="N530" s="6"/>
      <c r="O530" s="6"/>
      <c r="P530" s="6"/>
      <c r="Q530" s="6"/>
    </row>
    <row r="531" spans="1:17" ht="15.75" x14ac:dyDescent="0.25">
      <c r="A531" s="15"/>
      <c r="B531" s="31"/>
      <c r="C531" s="6"/>
      <c r="D531" s="4"/>
      <c r="E531" s="4"/>
      <c r="F531" s="5"/>
      <c r="G531" s="4"/>
      <c r="H531" s="303"/>
      <c r="I531" s="10"/>
      <c r="J531" s="6"/>
      <c r="K531" s="6"/>
      <c r="L531" s="6"/>
      <c r="M531" s="6"/>
      <c r="N531" s="6"/>
      <c r="O531" s="6"/>
      <c r="P531" s="6"/>
      <c r="Q531" s="6"/>
    </row>
    <row r="532" spans="1:17" ht="15.75" x14ac:dyDescent="0.25">
      <c r="A532" s="15"/>
      <c r="B532" s="31"/>
      <c r="C532" s="6"/>
      <c r="D532" s="4"/>
      <c r="E532" s="4"/>
      <c r="F532" s="5"/>
      <c r="G532" s="4"/>
      <c r="H532" s="303"/>
      <c r="I532" s="10"/>
      <c r="J532" s="6"/>
      <c r="K532" s="6"/>
      <c r="L532" s="6"/>
      <c r="M532" s="6"/>
      <c r="N532" s="6"/>
      <c r="O532" s="6"/>
      <c r="P532" s="6"/>
      <c r="Q532" s="6"/>
    </row>
    <row r="533" spans="1:17" ht="15.75" x14ac:dyDescent="0.25">
      <c r="A533" s="15"/>
      <c r="B533" s="31"/>
      <c r="C533" s="6"/>
      <c r="D533" s="4"/>
      <c r="E533" s="4"/>
      <c r="F533" s="5"/>
      <c r="G533" s="4"/>
      <c r="H533" s="303"/>
      <c r="I533" s="10"/>
      <c r="J533" s="6"/>
      <c r="K533" s="6"/>
      <c r="L533" s="6"/>
      <c r="M533" s="6"/>
      <c r="N533" s="6"/>
      <c r="O533" s="6"/>
      <c r="P533" s="6"/>
      <c r="Q533" s="6"/>
    </row>
    <row r="534" spans="1:17" ht="15.75" x14ac:dyDescent="0.25">
      <c r="A534" s="15"/>
      <c r="B534" s="31"/>
      <c r="C534" s="6"/>
      <c r="D534" s="4"/>
      <c r="E534" s="4"/>
      <c r="F534" s="5"/>
      <c r="G534" s="4"/>
      <c r="H534" s="303"/>
      <c r="I534" s="10"/>
      <c r="J534" s="6"/>
      <c r="K534" s="6"/>
      <c r="L534" s="6"/>
      <c r="M534" s="6"/>
      <c r="N534" s="6"/>
      <c r="O534" s="6"/>
      <c r="P534" s="6"/>
      <c r="Q534" s="6"/>
    </row>
    <row r="535" spans="1:17" ht="15.75" x14ac:dyDescent="0.25">
      <c r="A535" s="15"/>
      <c r="B535" s="31"/>
      <c r="C535" s="6"/>
      <c r="D535" s="4"/>
      <c r="E535" s="4"/>
      <c r="F535" s="5"/>
      <c r="G535" s="4"/>
      <c r="H535" s="303"/>
      <c r="I535" s="10"/>
      <c r="J535" s="6"/>
      <c r="K535" s="6"/>
      <c r="L535" s="6"/>
      <c r="M535" s="6"/>
      <c r="N535" s="6"/>
      <c r="O535" s="6"/>
      <c r="P535" s="6"/>
      <c r="Q535" s="6"/>
    </row>
    <row r="536" spans="1:17" ht="15.75" x14ac:dyDescent="0.25">
      <c r="A536" s="15"/>
      <c r="B536" s="31"/>
      <c r="C536" s="6"/>
      <c r="D536" s="4"/>
      <c r="E536" s="4"/>
      <c r="F536" s="5"/>
      <c r="G536" s="4"/>
      <c r="H536" s="303"/>
      <c r="I536" s="10"/>
      <c r="J536" s="6"/>
      <c r="K536" s="6"/>
      <c r="L536" s="6"/>
      <c r="M536" s="6"/>
      <c r="N536" s="6"/>
      <c r="O536" s="6"/>
      <c r="P536" s="6"/>
      <c r="Q536" s="6"/>
    </row>
    <row r="537" spans="1:17" ht="15.75" x14ac:dyDescent="0.25">
      <c r="A537" s="15"/>
      <c r="B537" s="31"/>
      <c r="C537" s="6"/>
      <c r="D537" s="4"/>
      <c r="E537" s="4"/>
      <c r="F537" s="5"/>
      <c r="G537" s="4"/>
      <c r="H537" s="303"/>
      <c r="I537" s="10"/>
      <c r="J537" s="6"/>
      <c r="K537" s="6"/>
      <c r="L537" s="6"/>
      <c r="M537" s="6"/>
      <c r="N537" s="6"/>
      <c r="O537" s="6"/>
      <c r="P537" s="6"/>
      <c r="Q537" s="6"/>
    </row>
    <row r="538" spans="1:17" ht="15.75" x14ac:dyDescent="0.25">
      <c r="A538" s="15"/>
      <c r="B538" s="31"/>
      <c r="C538" s="6"/>
      <c r="D538" s="4"/>
      <c r="E538" s="4"/>
      <c r="F538" s="5"/>
      <c r="G538" s="4"/>
      <c r="H538" s="303"/>
      <c r="I538" s="10"/>
      <c r="J538" s="6"/>
      <c r="K538" s="6"/>
      <c r="L538" s="6"/>
      <c r="M538" s="6"/>
      <c r="N538" s="6"/>
      <c r="O538" s="6"/>
      <c r="P538" s="6"/>
      <c r="Q538" s="6"/>
    </row>
    <row r="539" spans="1:17" ht="15.75" x14ac:dyDescent="0.25">
      <c r="A539" s="15"/>
      <c r="B539" s="31"/>
      <c r="C539" s="6"/>
      <c r="D539" s="4"/>
      <c r="E539" s="4"/>
      <c r="F539" s="5"/>
      <c r="G539" s="4"/>
      <c r="H539" s="303"/>
      <c r="I539" s="10"/>
      <c r="J539" s="6"/>
      <c r="K539" s="6"/>
      <c r="L539" s="6"/>
      <c r="M539" s="6"/>
      <c r="N539" s="6"/>
      <c r="O539" s="6"/>
      <c r="P539" s="6"/>
      <c r="Q539" s="6"/>
    </row>
    <row r="540" spans="1:17" ht="15.75" x14ac:dyDescent="0.25">
      <c r="A540" s="15"/>
      <c r="B540" s="31"/>
      <c r="C540" s="6"/>
      <c r="D540" s="4"/>
      <c r="E540" s="4"/>
      <c r="F540" s="5"/>
      <c r="G540" s="4"/>
      <c r="H540" s="303"/>
      <c r="I540" s="10"/>
      <c r="J540" s="6"/>
      <c r="K540" s="6"/>
      <c r="L540" s="6"/>
      <c r="M540" s="6"/>
      <c r="N540" s="6"/>
      <c r="O540" s="6"/>
      <c r="P540" s="6"/>
      <c r="Q540" s="6"/>
    </row>
    <row r="541" spans="1:17" ht="15.75" x14ac:dyDescent="0.25">
      <c r="A541" s="15"/>
      <c r="B541" s="31"/>
      <c r="C541" s="6"/>
      <c r="D541" s="4"/>
      <c r="E541" s="4"/>
      <c r="F541" s="5"/>
      <c r="G541" s="4"/>
      <c r="H541" s="303"/>
      <c r="I541" s="10"/>
      <c r="J541" s="6"/>
      <c r="K541" s="6"/>
      <c r="L541" s="6"/>
      <c r="M541" s="6"/>
      <c r="N541" s="6"/>
      <c r="O541" s="6"/>
      <c r="P541" s="6"/>
      <c r="Q541" s="6"/>
    </row>
    <row r="542" spans="1:17" ht="15.75" x14ac:dyDescent="0.25">
      <c r="A542" s="15"/>
      <c r="B542" s="31"/>
      <c r="C542" s="6"/>
      <c r="D542" s="4"/>
      <c r="E542" s="4"/>
      <c r="F542" s="5"/>
      <c r="G542" s="4"/>
      <c r="H542" s="303"/>
      <c r="I542" s="10"/>
      <c r="J542" s="6"/>
      <c r="K542" s="6"/>
      <c r="L542" s="6"/>
      <c r="M542" s="6"/>
      <c r="N542" s="6"/>
      <c r="O542" s="6"/>
      <c r="P542" s="6"/>
      <c r="Q542" s="6"/>
    </row>
    <row r="543" spans="1:17" ht="15.75" x14ac:dyDescent="0.25">
      <c r="A543" s="15"/>
      <c r="B543" s="31"/>
      <c r="C543" s="6"/>
      <c r="D543" s="4"/>
      <c r="E543" s="4"/>
      <c r="F543" s="5"/>
      <c r="G543" s="4"/>
      <c r="H543" s="303"/>
      <c r="I543" s="10"/>
      <c r="J543" s="6"/>
      <c r="K543" s="6"/>
      <c r="L543" s="6"/>
      <c r="M543" s="6"/>
      <c r="N543" s="6"/>
      <c r="O543" s="6"/>
      <c r="P543" s="6"/>
      <c r="Q543" s="6"/>
    </row>
    <row r="544" spans="1:17" ht="15.75" x14ac:dyDescent="0.25">
      <c r="A544" s="15"/>
      <c r="B544" s="31"/>
      <c r="C544" s="6"/>
      <c r="D544" s="4"/>
      <c r="E544" s="4"/>
      <c r="F544" s="5"/>
      <c r="G544" s="4"/>
      <c r="H544" s="303"/>
      <c r="I544" s="10"/>
      <c r="J544" s="6"/>
      <c r="K544" s="6"/>
      <c r="L544" s="6"/>
      <c r="M544" s="6"/>
      <c r="N544" s="6"/>
      <c r="O544" s="6"/>
      <c r="P544" s="6"/>
      <c r="Q544" s="6"/>
    </row>
    <row r="545" spans="1:17" ht="15.75" x14ac:dyDescent="0.25">
      <c r="A545" s="15"/>
      <c r="B545" s="31"/>
      <c r="C545" s="6"/>
      <c r="D545" s="4"/>
      <c r="E545" s="4"/>
      <c r="F545" s="5"/>
      <c r="G545" s="4"/>
      <c r="H545" s="303"/>
      <c r="I545" s="10"/>
      <c r="J545" s="6"/>
      <c r="K545" s="6"/>
      <c r="L545" s="6"/>
      <c r="M545" s="6"/>
      <c r="N545" s="6"/>
      <c r="O545" s="6"/>
      <c r="P545" s="6"/>
      <c r="Q545" s="6"/>
    </row>
    <row r="546" spans="1:17" ht="15.75" x14ac:dyDescent="0.25">
      <c r="A546" s="15"/>
      <c r="B546" s="31"/>
      <c r="C546" s="6"/>
      <c r="D546" s="4"/>
      <c r="E546" s="4"/>
      <c r="F546" s="5"/>
      <c r="G546" s="4"/>
      <c r="H546" s="303"/>
      <c r="I546" s="10"/>
      <c r="J546" s="6"/>
      <c r="K546" s="6"/>
      <c r="L546" s="6"/>
      <c r="M546" s="6"/>
      <c r="N546" s="6"/>
      <c r="O546" s="6"/>
      <c r="P546" s="6"/>
      <c r="Q546" s="6"/>
    </row>
    <row r="547" spans="1:17" ht="15.75" x14ac:dyDescent="0.25">
      <c r="A547" s="15"/>
      <c r="B547" s="31"/>
      <c r="C547" s="6"/>
      <c r="D547" s="4"/>
      <c r="E547" s="4"/>
      <c r="F547" s="5"/>
      <c r="G547" s="4"/>
      <c r="H547" s="303"/>
      <c r="I547" s="10"/>
      <c r="J547" s="6"/>
      <c r="K547" s="6"/>
      <c r="L547" s="6"/>
      <c r="M547" s="6"/>
      <c r="N547" s="6"/>
      <c r="O547" s="6"/>
      <c r="P547" s="6"/>
      <c r="Q547" s="6"/>
    </row>
    <row r="548" spans="1:17" ht="15.75" x14ac:dyDescent="0.25">
      <c r="A548" s="15"/>
      <c r="B548" s="31"/>
      <c r="C548" s="6"/>
      <c r="D548" s="4"/>
      <c r="E548" s="4"/>
      <c r="F548" s="5"/>
      <c r="G548" s="4"/>
      <c r="H548" s="303"/>
      <c r="I548" s="10"/>
      <c r="J548" s="6"/>
      <c r="K548" s="6"/>
      <c r="L548" s="6"/>
      <c r="M548" s="6"/>
      <c r="N548" s="6"/>
      <c r="O548" s="6"/>
      <c r="P548" s="6"/>
      <c r="Q548" s="6"/>
    </row>
    <row r="549" spans="1:17" ht="15.75" x14ac:dyDescent="0.25">
      <c r="A549" s="15"/>
      <c r="B549" s="31"/>
      <c r="C549" s="6"/>
      <c r="D549" s="4"/>
      <c r="E549" s="4"/>
      <c r="F549" s="5"/>
      <c r="G549" s="4"/>
      <c r="H549" s="303"/>
      <c r="I549" s="10"/>
      <c r="J549" s="6"/>
      <c r="K549" s="6"/>
      <c r="L549" s="6"/>
      <c r="M549" s="6"/>
      <c r="N549" s="6"/>
      <c r="O549" s="6"/>
      <c r="P549" s="6"/>
      <c r="Q549" s="6"/>
    </row>
    <row r="550" spans="1:17" ht="15.75" x14ac:dyDescent="0.25">
      <c r="A550" s="15"/>
      <c r="B550" s="31"/>
      <c r="C550" s="6"/>
      <c r="D550" s="4"/>
      <c r="E550" s="4"/>
      <c r="F550" s="5"/>
      <c r="G550" s="4"/>
      <c r="H550" s="303"/>
      <c r="I550" s="10"/>
      <c r="J550" s="6"/>
      <c r="K550" s="6"/>
      <c r="L550" s="6"/>
      <c r="M550" s="6"/>
      <c r="N550" s="6"/>
      <c r="O550" s="6"/>
      <c r="P550" s="6"/>
      <c r="Q550" s="6"/>
    </row>
    <row r="551" spans="1:17" ht="15.75" x14ac:dyDescent="0.25">
      <c r="A551" s="15"/>
      <c r="B551" s="31"/>
      <c r="C551" s="6"/>
      <c r="D551" s="4"/>
      <c r="E551" s="4"/>
      <c r="F551" s="5"/>
      <c r="G551" s="4"/>
      <c r="H551" s="303"/>
      <c r="I551" s="10"/>
      <c r="J551" s="6"/>
      <c r="K551" s="6"/>
      <c r="L551" s="6"/>
      <c r="M551" s="6"/>
      <c r="N551" s="6"/>
      <c r="O551" s="6"/>
      <c r="P551" s="6"/>
      <c r="Q551" s="6"/>
    </row>
    <row r="552" spans="1:17" ht="15.75" x14ac:dyDescent="0.25">
      <c r="A552" s="15"/>
      <c r="B552" s="31"/>
      <c r="C552" s="6"/>
      <c r="D552" s="4"/>
      <c r="E552" s="4"/>
      <c r="F552" s="5"/>
      <c r="G552" s="4"/>
      <c r="H552" s="303"/>
      <c r="I552" s="10"/>
      <c r="J552" s="6"/>
      <c r="K552" s="6"/>
      <c r="L552" s="6"/>
      <c r="M552" s="6"/>
      <c r="N552" s="6"/>
      <c r="O552" s="6"/>
      <c r="P552" s="6"/>
      <c r="Q552" s="6"/>
    </row>
    <row r="553" spans="1:17" ht="15.75" x14ac:dyDescent="0.25">
      <c r="A553" s="15"/>
      <c r="B553" s="31"/>
      <c r="C553" s="6"/>
      <c r="D553" s="4"/>
      <c r="E553" s="4"/>
      <c r="F553" s="5"/>
      <c r="G553" s="4"/>
      <c r="H553" s="303"/>
      <c r="I553" s="10"/>
      <c r="J553" s="6"/>
      <c r="K553" s="6"/>
      <c r="L553" s="6"/>
      <c r="M553" s="6"/>
      <c r="N553" s="6"/>
      <c r="O553" s="6"/>
      <c r="P553" s="6"/>
      <c r="Q553" s="6"/>
    </row>
    <row r="554" spans="1:17" ht="15.75" x14ac:dyDescent="0.25">
      <c r="A554" s="15"/>
      <c r="B554" s="31"/>
      <c r="C554" s="6"/>
      <c r="D554" s="4"/>
      <c r="E554" s="4"/>
      <c r="F554" s="5"/>
      <c r="G554" s="4"/>
      <c r="H554" s="303"/>
      <c r="I554" s="10"/>
      <c r="J554" s="6"/>
      <c r="K554" s="6"/>
      <c r="L554" s="6"/>
      <c r="M554" s="6"/>
      <c r="N554" s="6"/>
      <c r="O554" s="6"/>
      <c r="P554" s="6"/>
      <c r="Q554" s="6"/>
    </row>
    <row r="555" spans="1:17" ht="15.75" x14ac:dyDescent="0.25">
      <c r="A555" s="15"/>
      <c r="B555" s="31"/>
      <c r="C555" s="6"/>
      <c r="D555" s="4"/>
      <c r="E555" s="4"/>
      <c r="F555" s="5"/>
      <c r="G555" s="4"/>
      <c r="H555" s="303"/>
      <c r="I555" s="10"/>
      <c r="J555" s="6"/>
      <c r="K555" s="6"/>
      <c r="L555" s="6"/>
      <c r="M555" s="6"/>
      <c r="N555" s="6"/>
      <c r="O555" s="6"/>
      <c r="P555" s="6"/>
      <c r="Q555" s="6"/>
    </row>
    <row r="556" spans="1:17" ht="15.75" x14ac:dyDescent="0.25">
      <c r="A556" s="15"/>
      <c r="B556" s="31"/>
      <c r="C556" s="6"/>
      <c r="D556" s="4"/>
      <c r="E556" s="4"/>
      <c r="F556" s="5"/>
      <c r="G556" s="4"/>
      <c r="H556" s="303"/>
      <c r="I556" s="10"/>
      <c r="J556" s="6"/>
      <c r="K556" s="6"/>
      <c r="L556" s="6"/>
      <c r="M556" s="6"/>
      <c r="N556" s="6"/>
      <c r="O556" s="6"/>
      <c r="P556" s="6"/>
      <c r="Q556" s="6"/>
    </row>
    <row r="557" spans="1:17" ht="15.75" x14ac:dyDescent="0.25">
      <c r="A557" s="15"/>
      <c r="B557" s="31"/>
      <c r="C557" s="6"/>
      <c r="D557" s="4"/>
      <c r="E557" s="4"/>
      <c r="F557" s="5"/>
      <c r="G557" s="4"/>
      <c r="H557" s="303"/>
      <c r="I557" s="10"/>
      <c r="J557" s="6"/>
      <c r="K557" s="6"/>
      <c r="L557" s="6"/>
      <c r="M557" s="6"/>
      <c r="N557" s="6"/>
      <c r="O557" s="6"/>
      <c r="P557" s="6"/>
      <c r="Q557" s="6"/>
    </row>
    <row r="558" spans="1:17" ht="15.75" x14ac:dyDescent="0.25">
      <c r="A558" s="15"/>
      <c r="B558" s="31"/>
      <c r="C558" s="6"/>
      <c r="D558" s="4"/>
      <c r="E558" s="4"/>
      <c r="F558" s="5"/>
      <c r="G558" s="4"/>
      <c r="H558" s="303"/>
      <c r="I558" s="10"/>
      <c r="J558" s="6"/>
      <c r="K558" s="6"/>
      <c r="L558" s="6"/>
      <c r="M558" s="6"/>
      <c r="N558" s="6"/>
      <c r="O558" s="6"/>
      <c r="P558" s="6"/>
      <c r="Q558" s="6"/>
    </row>
    <row r="559" spans="1:17" ht="15.75" x14ac:dyDescent="0.25">
      <c r="A559" s="15"/>
      <c r="B559" s="31"/>
      <c r="C559" s="6"/>
      <c r="D559" s="4"/>
      <c r="E559" s="4"/>
      <c r="F559" s="5"/>
      <c r="G559" s="4"/>
      <c r="H559" s="303"/>
      <c r="I559" s="10"/>
      <c r="J559" s="6"/>
      <c r="K559" s="6"/>
      <c r="L559" s="6"/>
      <c r="M559" s="6"/>
      <c r="N559" s="6"/>
      <c r="O559" s="6"/>
      <c r="P559" s="6"/>
      <c r="Q559" s="6"/>
    </row>
    <row r="560" spans="1:17" ht="15.75" x14ac:dyDescent="0.25">
      <c r="A560" s="15"/>
      <c r="B560" s="31"/>
      <c r="C560" s="6"/>
      <c r="D560" s="4"/>
      <c r="E560" s="4"/>
      <c r="F560" s="5"/>
      <c r="G560" s="4"/>
      <c r="H560" s="303"/>
      <c r="I560" s="10"/>
      <c r="J560" s="6"/>
      <c r="K560" s="6"/>
      <c r="L560" s="6"/>
      <c r="M560" s="6"/>
      <c r="N560" s="6"/>
      <c r="O560" s="6"/>
      <c r="P560" s="6"/>
      <c r="Q560" s="6"/>
    </row>
    <row r="561" spans="1:17" ht="15.75" x14ac:dyDescent="0.25">
      <c r="A561" s="15"/>
      <c r="B561" s="31"/>
      <c r="C561" s="6"/>
      <c r="D561" s="4"/>
      <c r="E561" s="4"/>
      <c r="F561" s="5"/>
      <c r="G561" s="4"/>
      <c r="H561" s="303"/>
      <c r="I561" s="10"/>
      <c r="J561" s="6"/>
      <c r="K561" s="6"/>
      <c r="L561" s="6"/>
      <c r="M561" s="6"/>
      <c r="N561" s="6"/>
      <c r="O561" s="6"/>
      <c r="P561" s="6"/>
      <c r="Q561" s="6"/>
    </row>
    <row r="562" spans="1:17" ht="15.75" x14ac:dyDescent="0.25">
      <c r="A562" s="15"/>
      <c r="B562" s="31"/>
      <c r="C562" s="6"/>
      <c r="D562" s="4"/>
      <c r="E562" s="4"/>
      <c r="F562" s="5"/>
      <c r="G562" s="4"/>
      <c r="H562" s="303"/>
      <c r="I562" s="10"/>
      <c r="J562" s="6"/>
      <c r="K562" s="6"/>
      <c r="L562" s="6"/>
      <c r="M562" s="6"/>
      <c r="N562" s="6"/>
      <c r="O562" s="6"/>
      <c r="P562" s="6"/>
      <c r="Q562" s="6"/>
    </row>
    <row r="563" spans="1:17" ht="15.75" x14ac:dyDescent="0.25">
      <c r="A563" s="15"/>
      <c r="B563" s="31"/>
      <c r="C563" s="6"/>
      <c r="D563" s="4"/>
      <c r="E563" s="4"/>
      <c r="F563" s="5"/>
      <c r="G563" s="4"/>
      <c r="H563" s="303"/>
      <c r="I563" s="10"/>
      <c r="J563" s="6"/>
      <c r="K563" s="6"/>
      <c r="L563" s="6"/>
      <c r="M563" s="6"/>
      <c r="N563" s="6"/>
      <c r="O563" s="6"/>
      <c r="P563" s="6"/>
      <c r="Q563" s="6"/>
    </row>
    <row r="564" spans="1:17" ht="15.75" x14ac:dyDescent="0.25">
      <c r="A564" s="15"/>
      <c r="B564" s="31"/>
      <c r="C564" s="6"/>
      <c r="D564" s="4"/>
      <c r="E564" s="4"/>
      <c r="F564" s="5"/>
      <c r="G564" s="4"/>
      <c r="H564" s="303"/>
      <c r="I564" s="10"/>
      <c r="J564" s="6"/>
      <c r="K564" s="6"/>
      <c r="L564" s="6"/>
      <c r="M564" s="6"/>
      <c r="N564" s="6"/>
      <c r="O564" s="6"/>
      <c r="P564" s="6"/>
      <c r="Q564" s="6"/>
    </row>
    <row r="565" spans="1:17" ht="15.75" x14ac:dyDescent="0.25">
      <c r="A565" s="15"/>
      <c r="B565" s="31"/>
      <c r="C565" s="6"/>
      <c r="D565" s="4"/>
      <c r="E565" s="4"/>
      <c r="F565" s="5"/>
      <c r="G565" s="4"/>
      <c r="H565" s="303"/>
      <c r="I565" s="10"/>
      <c r="J565" s="6"/>
      <c r="K565" s="6"/>
      <c r="L565" s="6"/>
      <c r="M565" s="6"/>
      <c r="N565" s="6"/>
      <c r="O565" s="6"/>
      <c r="P565" s="6"/>
      <c r="Q565" s="6"/>
    </row>
    <row r="566" spans="1:17" ht="15.75" x14ac:dyDescent="0.25">
      <c r="A566" s="15"/>
      <c r="B566" s="31"/>
      <c r="C566" s="6"/>
      <c r="D566" s="4"/>
      <c r="E566" s="4"/>
      <c r="F566" s="5"/>
      <c r="G566" s="4"/>
      <c r="H566" s="303"/>
      <c r="I566" s="10"/>
      <c r="J566" s="6"/>
      <c r="K566" s="6"/>
      <c r="L566" s="6"/>
      <c r="M566" s="6"/>
      <c r="N566" s="6"/>
      <c r="O566" s="6"/>
      <c r="P566" s="6"/>
      <c r="Q566" s="6"/>
    </row>
    <row r="567" spans="1:17" ht="15.75" x14ac:dyDescent="0.25">
      <c r="A567" s="15"/>
      <c r="B567" s="31"/>
      <c r="C567" s="6"/>
      <c r="D567" s="4"/>
      <c r="E567" s="4"/>
      <c r="F567" s="5"/>
      <c r="G567" s="4"/>
      <c r="H567" s="303"/>
      <c r="I567" s="10"/>
      <c r="J567" s="6"/>
      <c r="K567" s="6"/>
      <c r="L567" s="6"/>
      <c r="M567" s="6"/>
      <c r="N567" s="6"/>
      <c r="O567" s="6"/>
      <c r="P567" s="6"/>
      <c r="Q567" s="6"/>
    </row>
    <row r="568" spans="1:17" ht="15.75" x14ac:dyDescent="0.25">
      <c r="A568" s="15"/>
      <c r="B568" s="31"/>
      <c r="C568" s="6"/>
      <c r="D568" s="4"/>
      <c r="E568" s="4"/>
      <c r="F568" s="5"/>
      <c r="G568" s="4"/>
      <c r="H568" s="303"/>
      <c r="I568" s="10"/>
      <c r="J568" s="6"/>
      <c r="K568" s="6"/>
      <c r="L568" s="6"/>
      <c r="M568" s="6"/>
      <c r="N568" s="6"/>
      <c r="O568" s="6"/>
      <c r="P568" s="6"/>
      <c r="Q568" s="6"/>
    </row>
    <row r="569" spans="1:17" ht="15.75" x14ac:dyDescent="0.25">
      <c r="A569" s="15"/>
      <c r="B569" s="31"/>
      <c r="C569" s="6"/>
      <c r="D569" s="4"/>
      <c r="E569" s="4"/>
      <c r="F569" s="5"/>
      <c r="G569" s="4"/>
      <c r="H569" s="303"/>
      <c r="I569" s="10"/>
      <c r="J569" s="6"/>
      <c r="K569" s="6"/>
      <c r="L569" s="6"/>
      <c r="M569" s="6"/>
      <c r="N569" s="6"/>
      <c r="O569" s="6"/>
      <c r="P569" s="6"/>
      <c r="Q569" s="6"/>
    </row>
    <row r="570" spans="1:17" ht="15.75" x14ac:dyDescent="0.25">
      <c r="A570" s="15"/>
      <c r="B570" s="31"/>
      <c r="C570" s="6"/>
      <c r="D570" s="4"/>
      <c r="E570" s="4"/>
      <c r="F570" s="5"/>
      <c r="G570" s="4"/>
      <c r="H570" s="303"/>
      <c r="I570" s="10"/>
      <c r="J570" s="6"/>
      <c r="K570" s="6"/>
      <c r="L570" s="6"/>
      <c r="M570" s="6"/>
      <c r="N570" s="6"/>
      <c r="O570" s="6"/>
      <c r="P570" s="6"/>
      <c r="Q570" s="6"/>
    </row>
    <row r="571" spans="1:17" ht="15.75" x14ac:dyDescent="0.25">
      <c r="A571" s="15"/>
      <c r="B571" s="31"/>
      <c r="C571" s="6"/>
      <c r="D571" s="4"/>
      <c r="E571" s="4"/>
      <c r="F571" s="5"/>
      <c r="G571" s="4"/>
      <c r="H571" s="303"/>
      <c r="I571" s="10"/>
      <c r="J571" s="6"/>
      <c r="K571" s="6"/>
      <c r="L571" s="6"/>
      <c r="M571" s="6"/>
      <c r="N571" s="6"/>
      <c r="O571" s="6"/>
      <c r="P571" s="6"/>
      <c r="Q571" s="6"/>
    </row>
    <row r="572" spans="1:17" ht="15.75" x14ac:dyDescent="0.25">
      <c r="A572" s="15"/>
      <c r="B572" s="31"/>
      <c r="C572" s="6"/>
      <c r="D572" s="4"/>
      <c r="E572" s="4"/>
      <c r="F572" s="5"/>
      <c r="G572" s="4"/>
      <c r="H572" s="303"/>
      <c r="I572" s="10"/>
      <c r="J572" s="6"/>
      <c r="K572" s="6"/>
      <c r="L572" s="6"/>
      <c r="M572" s="6"/>
      <c r="N572" s="6"/>
      <c r="O572" s="6"/>
      <c r="P572" s="6"/>
      <c r="Q572" s="6"/>
    </row>
    <row r="573" spans="1:17" ht="15.75" x14ac:dyDescent="0.25">
      <c r="A573" s="15"/>
      <c r="B573" s="31"/>
      <c r="C573" s="6"/>
      <c r="D573" s="4"/>
      <c r="E573" s="4"/>
      <c r="F573" s="5"/>
      <c r="G573" s="4"/>
      <c r="H573" s="303"/>
      <c r="I573" s="10"/>
      <c r="J573" s="6"/>
      <c r="K573" s="6"/>
      <c r="L573" s="6"/>
      <c r="M573" s="6"/>
      <c r="N573" s="6"/>
      <c r="O573" s="6"/>
      <c r="P573" s="6"/>
      <c r="Q573" s="6"/>
    </row>
    <row r="574" spans="1:17" ht="15.75" x14ac:dyDescent="0.25">
      <c r="A574" s="15"/>
      <c r="B574" s="31"/>
      <c r="C574" s="6"/>
      <c r="D574" s="4"/>
      <c r="E574" s="4"/>
      <c r="F574" s="5"/>
      <c r="G574" s="4"/>
      <c r="H574" s="303"/>
      <c r="I574" s="10"/>
      <c r="J574" s="6"/>
      <c r="K574" s="6"/>
      <c r="L574" s="6"/>
      <c r="M574" s="6"/>
      <c r="N574" s="6"/>
      <c r="O574" s="6"/>
      <c r="P574" s="6"/>
      <c r="Q574" s="6"/>
    </row>
    <row r="575" spans="1:17" ht="15.75" x14ac:dyDescent="0.25">
      <c r="A575" s="15"/>
      <c r="B575" s="31"/>
      <c r="C575" s="6"/>
      <c r="D575" s="4"/>
      <c r="E575" s="4"/>
      <c r="F575" s="5"/>
      <c r="G575" s="4"/>
      <c r="H575" s="303"/>
      <c r="I575" s="10"/>
      <c r="J575" s="6"/>
      <c r="K575" s="6"/>
      <c r="L575" s="6"/>
      <c r="M575" s="6"/>
      <c r="N575" s="6"/>
      <c r="O575" s="6"/>
      <c r="P575" s="6"/>
      <c r="Q575" s="6"/>
    </row>
    <row r="576" spans="1:17" ht="15.75" x14ac:dyDescent="0.25">
      <c r="A576" s="15"/>
      <c r="B576" s="31"/>
      <c r="C576" s="6"/>
      <c r="D576" s="4"/>
      <c r="E576" s="4"/>
      <c r="F576" s="5"/>
      <c r="G576" s="4"/>
      <c r="H576" s="303"/>
      <c r="I576" s="10"/>
      <c r="J576" s="6"/>
      <c r="K576" s="6"/>
      <c r="L576" s="6"/>
      <c r="M576" s="6"/>
      <c r="N576" s="6"/>
      <c r="O576" s="6"/>
      <c r="P576" s="6"/>
      <c r="Q576" s="6"/>
    </row>
    <row r="577" spans="1:17" ht="15.75" x14ac:dyDescent="0.25">
      <c r="A577" s="15"/>
      <c r="B577" s="31"/>
      <c r="C577" s="6"/>
      <c r="D577" s="4"/>
      <c r="E577" s="4"/>
      <c r="F577" s="5"/>
      <c r="G577" s="4"/>
      <c r="H577" s="303"/>
      <c r="I577" s="10"/>
      <c r="J577" s="6"/>
      <c r="K577" s="6"/>
      <c r="L577" s="6"/>
      <c r="M577" s="6"/>
      <c r="N577" s="6"/>
      <c r="O577" s="6"/>
      <c r="P577" s="6"/>
      <c r="Q577" s="6"/>
    </row>
    <row r="578" spans="1:17" ht="15.75" x14ac:dyDescent="0.25">
      <c r="A578" s="15"/>
      <c r="B578" s="31"/>
      <c r="C578" s="6"/>
      <c r="D578" s="4"/>
      <c r="E578" s="4"/>
      <c r="F578" s="5"/>
      <c r="G578" s="4"/>
      <c r="H578" s="303"/>
      <c r="I578" s="10"/>
      <c r="J578" s="6"/>
      <c r="K578" s="6"/>
      <c r="L578" s="6"/>
      <c r="M578" s="6"/>
      <c r="N578" s="6"/>
      <c r="O578" s="6"/>
      <c r="P578" s="6"/>
      <c r="Q578" s="6"/>
    </row>
    <row r="579" spans="1:17" ht="15.75" x14ac:dyDescent="0.25">
      <c r="A579" s="15"/>
      <c r="B579" s="31"/>
      <c r="C579" s="6"/>
      <c r="D579" s="4"/>
      <c r="E579" s="4"/>
      <c r="F579" s="5"/>
      <c r="G579" s="4"/>
      <c r="H579" s="303"/>
      <c r="I579" s="10"/>
      <c r="J579" s="6"/>
      <c r="K579" s="6"/>
      <c r="L579" s="6"/>
      <c r="M579" s="6"/>
      <c r="N579" s="6"/>
      <c r="O579" s="6"/>
      <c r="P579" s="6"/>
      <c r="Q579" s="6"/>
    </row>
    <row r="580" spans="1:17" ht="15.75" x14ac:dyDescent="0.25">
      <c r="A580" s="15"/>
      <c r="B580" s="31"/>
      <c r="C580" s="6"/>
      <c r="D580" s="4"/>
      <c r="E580" s="4"/>
      <c r="F580" s="5"/>
      <c r="G580" s="4"/>
      <c r="H580" s="303"/>
      <c r="I580" s="10"/>
      <c r="J580" s="6"/>
      <c r="K580" s="6"/>
      <c r="L580" s="6"/>
      <c r="M580" s="6"/>
      <c r="N580" s="6"/>
      <c r="O580" s="6"/>
      <c r="P580" s="6"/>
      <c r="Q580" s="6"/>
    </row>
    <row r="581" spans="1:17" ht="15.75" x14ac:dyDescent="0.25">
      <c r="A581" s="15"/>
      <c r="B581" s="31"/>
      <c r="C581" s="6"/>
      <c r="D581" s="4"/>
      <c r="E581" s="4"/>
      <c r="F581" s="5"/>
      <c r="G581" s="4"/>
      <c r="H581" s="303"/>
      <c r="I581" s="10"/>
      <c r="J581" s="6"/>
      <c r="K581" s="6"/>
      <c r="L581" s="6"/>
      <c r="M581" s="6"/>
      <c r="N581" s="6"/>
      <c r="O581" s="6"/>
      <c r="P581" s="6"/>
      <c r="Q581" s="6"/>
    </row>
    <row r="582" spans="1:17" ht="15.75" x14ac:dyDescent="0.25">
      <c r="A582" s="15"/>
      <c r="B582" s="31"/>
      <c r="C582" s="6"/>
      <c r="D582" s="4"/>
      <c r="E582" s="4"/>
      <c r="F582" s="5"/>
      <c r="G582" s="4"/>
      <c r="H582" s="303"/>
      <c r="I582" s="10"/>
      <c r="J582" s="6"/>
      <c r="K582" s="6"/>
      <c r="L582" s="6"/>
      <c r="M582" s="6"/>
      <c r="N582" s="6"/>
      <c r="O582" s="6"/>
      <c r="P582" s="6"/>
      <c r="Q582" s="6"/>
    </row>
    <row r="583" spans="1:17" ht="15.75" x14ac:dyDescent="0.25">
      <c r="A583" s="15"/>
      <c r="B583" s="31"/>
      <c r="C583" s="6"/>
      <c r="D583" s="4"/>
      <c r="E583" s="4"/>
      <c r="F583" s="5"/>
      <c r="G583" s="4"/>
      <c r="H583" s="303"/>
      <c r="I583" s="10"/>
      <c r="J583" s="6"/>
      <c r="K583" s="6"/>
      <c r="L583" s="6"/>
      <c r="M583" s="6"/>
      <c r="N583" s="6"/>
      <c r="O583" s="6"/>
      <c r="P583" s="6"/>
      <c r="Q583" s="6"/>
    </row>
    <row r="584" spans="1:17" ht="15.75" x14ac:dyDescent="0.25">
      <c r="A584" s="15"/>
      <c r="B584" s="31"/>
      <c r="C584" s="6"/>
      <c r="D584" s="4"/>
      <c r="E584" s="4"/>
      <c r="F584" s="5"/>
      <c r="G584" s="4"/>
      <c r="H584" s="303"/>
      <c r="I584" s="10"/>
      <c r="J584" s="6"/>
      <c r="K584" s="6"/>
      <c r="L584" s="6"/>
      <c r="M584" s="6"/>
      <c r="N584" s="6"/>
      <c r="O584" s="6"/>
      <c r="P584" s="6"/>
      <c r="Q584" s="6"/>
    </row>
    <row r="585" spans="1:17" ht="15.75" x14ac:dyDescent="0.25">
      <c r="A585" s="15"/>
      <c r="B585" s="31"/>
      <c r="C585" s="6"/>
      <c r="D585" s="4"/>
      <c r="E585" s="4"/>
      <c r="F585" s="5"/>
      <c r="G585" s="4"/>
      <c r="H585" s="303"/>
      <c r="I585" s="10"/>
      <c r="J585" s="6"/>
      <c r="K585" s="6"/>
      <c r="L585" s="6"/>
      <c r="M585" s="6"/>
      <c r="N585" s="6"/>
      <c r="O585" s="6"/>
      <c r="P585" s="6"/>
      <c r="Q585" s="6"/>
    </row>
    <row r="586" spans="1:17" ht="15.75" x14ac:dyDescent="0.25">
      <c r="A586" s="15"/>
      <c r="B586" s="31"/>
      <c r="C586" s="6"/>
      <c r="D586" s="4"/>
      <c r="E586" s="4"/>
      <c r="F586" s="5"/>
      <c r="G586" s="4"/>
      <c r="H586" s="303"/>
      <c r="I586" s="10"/>
      <c r="J586" s="6"/>
      <c r="K586" s="6"/>
      <c r="L586" s="6"/>
      <c r="M586" s="6"/>
      <c r="N586" s="6"/>
      <c r="O586" s="6"/>
      <c r="P586" s="6"/>
      <c r="Q586" s="6"/>
    </row>
    <row r="587" spans="1:17" ht="15.75" x14ac:dyDescent="0.25">
      <c r="A587" s="15"/>
      <c r="B587" s="31"/>
      <c r="C587" s="6"/>
      <c r="D587" s="4"/>
      <c r="E587" s="4"/>
      <c r="F587" s="5"/>
      <c r="G587" s="4"/>
      <c r="H587" s="303"/>
      <c r="I587" s="10"/>
      <c r="J587" s="6"/>
      <c r="K587" s="6"/>
      <c r="L587" s="6"/>
      <c r="M587" s="6"/>
      <c r="N587" s="6"/>
      <c r="O587" s="6"/>
      <c r="P587" s="6"/>
      <c r="Q587" s="6"/>
    </row>
    <row r="588" spans="1:17" ht="15.75" x14ac:dyDescent="0.25">
      <c r="A588" s="15"/>
      <c r="B588" s="31"/>
      <c r="C588" s="6"/>
      <c r="D588" s="4"/>
      <c r="E588" s="4"/>
      <c r="F588" s="5"/>
      <c r="G588" s="4"/>
      <c r="H588" s="303"/>
      <c r="I588" s="10"/>
      <c r="J588" s="6"/>
      <c r="K588" s="6"/>
      <c r="L588" s="6"/>
      <c r="M588" s="6"/>
      <c r="N588" s="6"/>
      <c r="O588" s="6"/>
      <c r="P588" s="6"/>
      <c r="Q588" s="6"/>
    </row>
    <row r="589" spans="1:17" ht="15.75" x14ac:dyDescent="0.25">
      <c r="A589" s="15"/>
      <c r="B589" s="31"/>
      <c r="C589" s="6"/>
      <c r="D589" s="4"/>
      <c r="E589" s="4"/>
      <c r="F589" s="5"/>
      <c r="G589" s="4"/>
      <c r="H589" s="303"/>
      <c r="I589" s="10"/>
      <c r="J589" s="6"/>
      <c r="K589" s="6"/>
      <c r="L589" s="6"/>
      <c r="M589" s="6"/>
      <c r="N589" s="6"/>
      <c r="O589" s="6"/>
      <c r="P589" s="6"/>
      <c r="Q589" s="6"/>
    </row>
    <row r="590" spans="1:17" ht="15.75" x14ac:dyDescent="0.25">
      <c r="A590" s="15"/>
      <c r="B590" s="31"/>
      <c r="C590" s="6"/>
      <c r="D590" s="4"/>
      <c r="E590" s="4"/>
      <c r="F590" s="5"/>
      <c r="G590" s="4"/>
      <c r="H590" s="303"/>
      <c r="I590" s="10"/>
      <c r="J590" s="6"/>
      <c r="K590" s="6"/>
      <c r="L590" s="6"/>
      <c r="M590" s="6"/>
      <c r="N590" s="6"/>
      <c r="O590" s="6"/>
      <c r="P590" s="6"/>
      <c r="Q590" s="6"/>
    </row>
    <row r="591" spans="1:17" ht="15.75" x14ac:dyDescent="0.25">
      <c r="A591" s="15"/>
      <c r="B591" s="31"/>
      <c r="C591" s="6"/>
      <c r="D591" s="4"/>
      <c r="E591" s="4"/>
      <c r="F591" s="5"/>
      <c r="G591" s="4"/>
      <c r="H591" s="303"/>
      <c r="I591" s="10"/>
      <c r="J591" s="6"/>
      <c r="K591" s="6"/>
      <c r="L591" s="6"/>
      <c r="M591" s="6"/>
      <c r="N591" s="6"/>
      <c r="O591" s="6"/>
      <c r="P591" s="6"/>
      <c r="Q591" s="6"/>
    </row>
    <row r="592" spans="1:17" ht="15.75" x14ac:dyDescent="0.25">
      <c r="A592" s="15"/>
      <c r="B592" s="31"/>
      <c r="C592" s="6"/>
      <c r="D592" s="4"/>
      <c r="E592" s="4"/>
      <c r="F592" s="5"/>
      <c r="G592" s="4"/>
      <c r="H592" s="303"/>
      <c r="I592" s="10"/>
      <c r="J592" s="6"/>
      <c r="K592" s="6"/>
      <c r="L592" s="6"/>
      <c r="M592" s="6"/>
      <c r="N592" s="6"/>
      <c r="O592" s="6"/>
      <c r="P592" s="6"/>
      <c r="Q592" s="6"/>
    </row>
    <row r="593" spans="1:17" ht="15.75" x14ac:dyDescent="0.25">
      <c r="A593" s="15"/>
      <c r="B593" s="31"/>
      <c r="C593" s="6"/>
      <c r="D593" s="4"/>
      <c r="E593" s="4"/>
      <c r="F593" s="5"/>
      <c r="G593" s="4"/>
      <c r="H593" s="303"/>
      <c r="I593" s="10"/>
      <c r="J593" s="6"/>
      <c r="K593" s="6"/>
      <c r="L593" s="6"/>
      <c r="M593" s="6"/>
      <c r="N593" s="6"/>
      <c r="O593" s="6"/>
      <c r="P593" s="6"/>
      <c r="Q593" s="6"/>
    </row>
    <row r="594" spans="1:17" ht="15.75" x14ac:dyDescent="0.25">
      <c r="A594" s="15"/>
      <c r="B594" s="31"/>
      <c r="C594" s="6"/>
      <c r="D594" s="4"/>
      <c r="E594" s="4"/>
      <c r="F594" s="5"/>
      <c r="G594" s="4"/>
      <c r="H594" s="303"/>
      <c r="I594" s="10"/>
      <c r="J594" s="6"/>
      <c r="K594" s="6"/>
      <c r="L594" s="6"/>
      <c r="M594" s="6"/>
      <c r="N594" s="6"/>
      <c r="O594" s="6"/>
      <c r="P594" s="6"/>
      <c r="Q594" s="6"/>
    </row>
    <row r="595" spans="1:17" ht="15.75" x14ac:dyDescent="0.25">
      <c r="A595" s="15"/>
      <c r="B595" s="31"/>
      <c r="C595" s="6"/>
      <c r="D595" s="4"/>
      <c r="E595" s="4"/>
      <c r="F595" s="5"/>
      <c r="G595" s="4"/>
      <c r="H595" s="303"/>
      <c r="I595" s="10"/>
      <c r="J595" s="6"/>
      <c r="K595" s="6"/>
      <c r="L595" s="6"/>
      <c r="M595" s="6"/>
      <c r="N595" s="6"/>
      <c r="O595" s="6"/>
      <c r="P595" s="6"/>
      <c r="Q595" s="6"/>
    </row>
    <row r="596" spans="1:17" ht="15.75" x14ac:dyDescent="0.25">
      <c r="A596" s="15"/>
      <c r="B596" s="31"/>
      <c r="C596" s="6"/>
      <c r="D596" s="4"/>
      <c r="E596" s="4"/>
      <c r="F596" s="5"/>
      <c r="G596" s="4"/>
      <c r="H596" s="303"/>
      <c r="I596" s="10"/>
      <c r="J596" s="6"/>
      <c r="K596" s="6"/>
      <c r="L596" s="6"/>
      <c r="M596" s="6"/>
      <c r="N596" s="6"/>
      <c r="O596" s="6"/>
      <c r="P596" s="6"/>
      <c r="Q596" s="6"/>
    </row>
    <row r="597" spans="1:17" ht="15.75" x14ac:dyDescent="0.25">
      <c r="A597" s="15"/>
      <c r="B597" s="31"/>
      <c r="C597" s="6"/>
      <c r="D597" s="4"/>
      <c r="E597" s="4"/>
      <c r="F597" s="5"/>
      <c r="G597" s="4"/>
      <c r="H597" s="303"/>
      <c r="I597" s="10"/>
      <c r="J597" s="6"/>
      <c r="K597" s="6"/>
      <c r="L597" s="6"/>
      <c r="M597" s="6"/>
      <c r="N597" s="6"/>
      <c r="O597" s="6"/>
      <c r="P597" s="6"/>
      <c r="Q597" s="6"/>
    </row>
    <row r="598" spans="1:17" ht="15.75" x14ac:dyDescent="0.25">
      <c r="A598" s="15"/>
      <c r="B598" s="31"/>
      <c r="C598" s="6"/>
      <c r="D598" s="4"/>
      <c r="E598" s="4"/>
      <c r="F598" s="5"/>
      <c r="G598" s="4"/>
      <c r="H598" s="303"/>
      <c r="I598" s="10"/>
      <c r="J598" s="6"/>
      <c r="K598" s="6"/>
      <c r="L598" s="6"/>
      <c r="M598" s="6"/>
      <c r="N598" s="6"/>
      <c r="O598" s="6"/>
      <c r="P598" s="6"/>
      <c r="Q598" s="6"/>
    </row>
    <row r="599" spans="1:17" ht="15.75" x14ac:dyDescent="0.25">
      <c r="A599" s="15"/>
      <c r="B599" s="31"/>
      <c r="C599" s="6"/>
      <c r="D599" s="4"/>
      <c r="E599" s="4"/>
      <c r="F599" s="5"/>
      <c r="G599" s="4"/>
      <c r="H599" s="303"/>
      <c r="I599" s="10"/>
      <c r="J599" s="6"/>
      <c r="K599" s="6"/>
      <c r="L599" s="6"/>
      <c r="M599" s="6"/>
      <c r="N599" s="6"/>
      <c r="O599" s="6"/>
      <c r="P599" s="6"/>
      <c r="Q599" s="6"/>
    </row>
    <row r="600" spans="1:17" ht="15.75" x14ac:dyDescent="0.25">
      <c r="A600" s="15"/>
      <c r="B600" s="31"/>
      <c r="C600" s="6"/>
      <c r="D600" s="4"/>
      <c r="E600" s="4"/>
      <c r="F600" s="5"/>
      <c r="G600" s="4"/>
      <c r="H600" s="303"/>
      <c r="I600" s="10"/>
      <c r="J600" s="6"/>
      <c r="K600" s="6"/>
      <c r="L600" s="6"/>
      <c r="M600" s="6"/>
      <c r="N600" s="6"/>
      <c r="O600" s="6"/>
      <c r="P600" s="6"/>
      <c r="Q600" s="6"/>
    </row>
    <row r="601" spans="1:17" ht="15.75" x14ac:dyDescent="0.25">
      <c r="A601" s="15"/>
      <c r="B601" s="31"/>
      <c r="C601" s="6"/>
      <c r="D601" s="4"/>
      <c r="E601" s="4"/>
      <c r="F601" s="5"/>
      <c r="G601" s="4"/>
      <c r="H601" s="303"/>
      <c r="I601" s="10"/>
      <c r="J601" s="6"/>
      <c r="K601" s="6"/>
      <c r="L601" s="6"/>
      <c r="M601" s="6"/>
      <c r="N601" s="6"/>
      <c r="O601" s="6"/>
      <c r="P601" s="6"/>
      <c r="Q601" s="6"/>
    </row>
    <row r="602" spans="1:17" ht="15.75" x14ac:dyDescent="0.25">
      <c r="A602" s="15"/>
      <c r="B602" s="31"/>
      <c r="C602" s="6"/>
      <c r="D602" s="4"/>
      <c r="E602" s="4"/>
      <c r="F602" s="5"/>
      <c r="G602" s="4"/>
      <c r="H602" s="303"/>
      <c r="I602" s="10"/>
      <c r="J602" s="6"/>
      <c r="K602" s="6"/>
      <c r="L602" s="6"/>
      <c r="M602" s="6"/>
      <c r="N602" s="6"/>
      <c r="O602" s="6"/>
      <c r="P602" s="6"/>
      <c r="Q602" s="6"/>
    </row>
    <row r="603" spans="1:17" ht="15.75" x14ac:dyDescent="0.25">
      <c r="A603" s="15"/>
      <c r="B603" s="31"/>
      <c r="C603" s="6"/>
      <c r="D603" s="4"/>
      <c r="E603" s="4"/>
      <c r="F603" s="5"/>
      <c r="G603" s="4"/>
      <c r="H603" s="303"/>
      <c r="I603" s="10"/>
      <c r="J603" s="6"/>
      <c r="K603" s="6"/>
      <c r="L603" s="6"/>
      <c r="M603" s="6"/>
      <c r="N603" s="6"/>
      <c r="O603" s="6"/>
      <c r="P603" s="6"/>
      <c r="Q603" s="6"/>
    </row>
    <row r="604" spans="1:17" ht="15.75" x14ac:dyDescent="0.25">
      <c r="A604" s="15"/>
      <c r="B604" s="31"/>
      <c r="C604" s="6"/>
      <c r="D604" s="4"/>
      <c r="E604" s="4"/>
      <c r="F604" s="5"/>
      <c r="G604" s="4"/>
      <c r="H604" s="303"/>
      <c r="I604" s="10"/>
      <c r="J604" s="6"/>
      <c r="K604" s="6"/>
      <c r="L604" s="6"/>
      <c r="M604" s="6"/>
      <c r="N604" s="6"/>
      <c r="O604" s="6"/>
      <c r="P604" s="6"/>
      <c r="Q604" s="6"/>
    </row>
    <row r="605" spans="1:17" ht="15.75" x14ac:dyDescent="0.25">
      <c r="A605" s="15"/>
      <c r="B605" s="31"/>
      <c r="C605" s="6"/>
      <c r="D605" s="4"/>
      <c r="E605" s="4"/>
      <c r="F605" s="5"/>
      <c r="G605" s="4"/>
      <c r="H605" s="303"/>
      <c r="I605" s="10"/>
      <c r="J605" s="6"/>
      <c r="K605" s="6"/>
      <c r="L605" s="6"/>
      <c r="M605" s="6"/>
      <c r="N605" s="6"/>
      <c r="O605" s="6"/>
      <c r="P605" s="6"/>
      <c r="Q605" s="6"/>
    </row>
    <row r="606" spans="1:17" ht="15.75" x14ac:dyDescent="0.25">
      <c r="A606" s="15"/>
      <c r="B606" s="31"/>
      <c r="C606" s="6"/>
      <c r="D606" s="4"/>
      <c r="E606" s="4"/>
      <c r="F606" s="5"/>
      <c r="G606" s="4"/>
      <c r="H606" s="303"/>
      <c r="I606" s="10"/>
      <c r="J606" s="6"/>
      <c r="K606" s="6"/>
      <c r="L606" s="6"/>
      <c r="M606" s="6"/>
      <c r="N606" s="6"/>
      <c r="O606" s="6"/>
      <c r="P606" s="6"/>
      <c r="Q606" s="6"/>
    </row>
    <row r="607" spans="1:17" ht="15.75" x14ac:dyDescent="0.25">
      <c r="A607" s="15"/>
      <c r="B607" s="31"/>
      <c r="C607" s="6"/>
      <c r="D607" s="4"/>
      <c r="E607" s="4"/>
      <c r="F607" s="5"/>
      <c r="G607" s="4"/>
      <c r="H607" s="303"/>
      <c r="I607" s="10"/>
      <c r="J607" s="6"/>
      <c r="K607" s="6"/>
      <c r="L607" s="6"/>
      <c r="M607" s="6"/>
      <c r="N607" s="6"/>
      <c r="O607" s="6"/>
      <c r="P607" s="6"/>
      <c r="Q607" s="6"/>
    </row>
    <row r="608" spans="1:17" ht="15.75" x14ac:dyDescent="0.25">
      <c r="A608" s="15"/>
      <c r="B608" s="31"/>
      <c r="C608" s="6"/>
      <c r="D608" s="4"/>
      <c r="E608" s="4"/>
      <c r="F608" s="5"/>
      <c r="G608" s="4"/>
      <c r="H608" s="303"/>
      <c r="I608" s="10"/>
      <c r="J608" s="6"/>
      <c r="K608" s="6"/>
      <c r="L608" s="6"/>
      <c r="M608" s="6"/>
      <c r="N608" s="6"/>
      <c r="O608" s="6"/>
      <c r="P608" s="6"/>
      <c r="Q608" s="6"/>
    </row>
    <row r="609" spans="1:17" ht="15.75" x14ac:dyDescent="0.25">
      <c r="A609" s="15"/>
      <c r="B609" s="31"/>
      <c r="C609" s="6"/>
      <c r="D609" s="4"/>
      <c r="E609" s="4"/>
      <c r="F609" s="5"/>
      <c r="G609" s="4"/>
      <c r="H609" s="303"/>
      <c r="I609" s="10"/>
      <c r="J609" s="6"/>
      <c r="K609" s="6"/>
      <c r="L609" s="6"/>
      <c r="M609" s="6"/>
      <c r="N609" s="6"/>
      <c r="O609" s="6"/>
      <c r="P609" s="6"/>
      <c r="Q609" s="6"/>
    </row>
    <row r="610" spans="1:17" ht="15.75" x14ac:dyDescent="0.25">
      <c r="A610" s="15"/>
      <c r="B610" s="31"/>
      <c r="C610" s="6"/>
      <c r="D610" s="4"/>
      <c r="E610" s="4"/>
      <c r="F610" s="5"/>
      <c r="G610" s="4"/>
      <c r="H610" s="303"/>
      <c r="I610" s="10"/>
      <c r="J610" s="6"/>
      <c r="K610" s="6"/>
      <c r="L610" s="6"/>
      <c r="M610" s="6"/>
      <c r="N610" s="6"/>
      <c r="O610" s="6"/>
      <c r="P610" s="6"/>
      <c r="Q610" s="6"/>
    </row>
    <row r="611" spans="1:17" ht="15.75" x14ac:dyDescent="0.25">
      <c r="A611" s="15"/>
      <c r="B611" s="31"/>
      <c r="C611" s="6"/>
      <c r="D611" s="4"/>
      <c r="E611" s="4"/>
      <c r="F611" s="5"/>
      <c r="G611" s="4"/>
      <c r="H611" s="303"/>
      <c r="I611" s="10"/>
      <c r="J611" s="6"/>
      <c r="K611" s="6"/>
      <c r="L611" s="6"/>
      <c r="M611" s="6"/>
      <c r="N611" s="6"/>
      <c r="O611" s="6"/>
      <c r="P611" s="6"/>
      <c r="Q611" s="6"/>
    </row>
    <row r="612" spans="1:17" ht="15.75" x14ac:dyDescent="0.25">
      <c r="A612" s="15"/>
      <c r="B612" s="31"/>
      <c r="C612" s="6"/>
      <c r="D612" s="4"/>
      <c r="E612" s="4"/>
      <c r="F612" s="5"/>
      <c r="G612" s="4"/>
      <c r="H612" s="303"/>
      <c r="I612" s="10"/>
      <c r="J612" s="6"/>
      <c r="K612" s="6"/>
      <c r="L612" s="6"/>
      <c r="M612" s="6"/>
      <c r="N612" s="6"/>
      <c r="O612" s="6"/>
      <c r="P612" s="6"/>
      <c r="Q612" s="6"/>
    </row>
    <row r="613" spans="1:17" ht="15.75" x14ac:dyDescent="0.25">
      <c r="A613" s="15"/>
      <c r="B613" s="31"/>
      <c r="C613" s="6"/>
      <c r="D613" s="4"/>
      <c r="E613" s="4"/>
      <c r="F613" s="5"/>
      <c r="G613" s="4"/>
      <c r="H613" s="303"/>
      <c r="I613" s="10"/>
      <c r="J613" s="6"/>
      <c r="K613" s="6"/>
      <c r="L613" s="6"/>
      <c r="M613" s="6"/>
      <c r="N613" s="6"/>
      <c r="O613" s="6"/>
      <c r="P613" s="6"/>
      <c r="Q613" s="6"/>
    </row>
    <row r="614" spans="1:17" ht="15.75" x14ac:dyDescent="0.25">
      <c r="A614" s="15"/>
      <c r="B614" s="31"/>
      <c r="C614" s="6"/>
      <c r="D614" s="4"/>
      <c r="E614" s="4"/>
      <c r="F614" s="5"/>
      <c r="G614" s="4"/>
      <c r="H614" s="303"/>
      <c r="I614" s="10"/>
      <c r="J614" s="6"/>
      <c r="K614" s="6"/>
      <c r="L614" s="6"/>
      <c r="M614" s="6"/>
      <c r="N614" s="6"/>
      <c r="O614" s="6"/>
      <c r="P614" s="6"/>
      <c r="Q614" s="6"/>
    </row>
    <row r="615" spans="1:17" ht="15.75" x14ac:dyDescent="0.25">
      <c r="A615" s="15"/>
      <c r="B615" s="31"/>
      <c r="C615" s="6"/>
      <c r="D615" s="4"/>
      <c r="E615" s="4"/>
      <c r="F615" s="5"/>
      <c r="G615" s="4"/>
      <c r="H615" s="303"/>
      <c r="I615" s="10"/>
      <c r="J615" s="6"/>
      <c r="K615" s="6"/>
      <c r="L615" s="6"/>
      <c r="M615" s="6"/>
      <c r="N615" s="6"/>
      <c r="O615" s="6"/>
      <c r="P615" s="6"/>
      <c r="Q615" s="6"/>
    </row>
    <row r="616" spans="1:17" ht="15.75" x14ac:dyDescent="0.25">
      <c r="A616" s="15"/>
      <c r="B616" s="31"/>
      <c r="C616" s="6"/>
      <c r="D616" s="4"/>
      <c r="E616" s="4"/>
      <c r="F616" s="5"/>
      <c r="G616" s="4"/>
      <c r="H616" s="303"/>
      <c r="I616" s="10"/>
      <c r="J616" s="6"/>
      <c r="K616" s="6"/>
      <c r="L616" s="6"/>
      <c r="M616" s="6"/>
      <c r="N616" s="6"/>
      <c r="O616" s="6"/>
      <c r="P616" s="6"/>
      <c r="Q616" s="6"/>
    </row>
    <row r="617" spans="1:17" ht="15.75" x14ac:dyDescent="0.25">
      <c r="A617" s="15"/>
      <c r="B617" s="31"/>
      <c r="C617" s="6"/>
      <c r="D617" s="4"/>
      <c r="E617" s="4"/>
      <c r="F617" s="5"/>
      <c r="G617" s="4"/>
      <c r="H617" s="303"/>
      <c r="I617" s="10"/>
      <c r="J617" s="6"/>
      <c r="K617" s="6"/>
      <c r="L617" s="6"/>
      <c r="M617" s="6"/>
      <c r="N617" s="6"/>
      <c r="O617" s="6"/>
      <c r="P617" s="6"/>
      <c r="Q617" s="6"/>
    </row>
    <row r="618" spans="1:17" ht="15.75" x14ac:dyDescent="0.25">
      <c r="A618" s="15"/>
      <c r="B618" s="31"/>
      <c r="C618" s="6"/>
      <c r="D618" s="4"/>
      <c r="E618" s="4"/>
      <c r="F618" s="5"/>
      <c r="G618" s="4"/>
      <c r="H618" s="303"/>
      <c r="I618" s="10"/>
      <c r="J618" s="6"/>
      <c r="K618" s="6"/>
      <c r="L618" s="6"/>
      <c r="M618" s="6"/>
      <c r="N618" s="6"/>
      <c r="O618" s="6"/>
      <c r="P618" s="6"/>
      <c r="Q618" s="6"/>
    </row>
    <row r="619" spans="1:17" ht="15.75" x14ac:dyDescent="0.25">
      <c r="A619" s="15"/>
      <c r="B619" s="31"/>
      <c r="C619" s="6"/>
      <c r="D619" s="4"/>
      <c r="E619" s="4"/>
      <c r="F619" s="5"/>
      <c r="G619" s="4"/>
      <c r="H619" s="303"/>
      <c r="I619" s="10"/>
      <c r="J619" s="6"/>
      <c r="K619" s="6"/>
      <c r="L619" s="6"/>
      <c r="M619" s="6"/>
      <c r="N619" s="6"/>
      <c r="O619" s="6"/>
      <c r="P619" s="6"/>
      <c r="Q619" s="6"/>
    </row>
    <row r="620" spans="1:17" ht="15.75" x14ac:dyDescent="0.25">
      <c r="A620" s="15"/>
      <c r="B620" s="31"/>
      <c r="C620" s="6"/>
      <c r="D620" s="4"/>
      <c r="E620" s="4"/>
      <c r="F620" s="5"/>
      <c r="G620" s="4"/>
      <c r="H620" s="303"/>
      <c r="I620" s="10"/>
      <c r="J620" s="6"/>
      <c r="K620" s="6"/>
      <c r="L620" s="6"/>
      <c r="M620" s="6"/>
      <c r="N620" s="6"/>
      <c r="O620" s="6"/>
      <c r="P620" s="6"/>
      <c r="Q620" s="6"/>
    </row>
    <row r="621" spans="1:17" ht="15.75" x14ac:dyDescent="0.25">
      <c r="A621" s="15"/>
      <c r="B621" s="31"/>
      <c r="C621" s="6"/>
      <c r="D621" s="4"/>
      <c r="E621" s="4"/>
      <c r="F621" s="5"/>
      <c r="G621" s="4"/>
      <c r="H621" s="303"/>
      <c r="I621" s="10"/>
      <c r="J621" s="6"/>
      <c r="K621" s="6"/>
      <c r="L621" s="6"/>
      <c r="M621" s="6"/>
      <c r="N621" s="6"/>
      <c r="O621" s="6"/>
      <c r="P621" s="6"/>
      <c r="Q621" s="6"/>
    </row>
    <row r="622" spans="1:17" ht="15.75" x14ac:dyDescent="0.25">
      <c r="A622" s="15"/>
      <c r="B622" s="31"/>
      <c r="C622" s="6"/>
      <c r="D622" s="4"/>
      <c r="E622" s="4"/>
      <c r="F622" s="5"/>
      <c r="G622" s="4"/>
      <c r="H622" s="303"/>
      <c r="I622" s="10"/>
      <c r="J622" s="6"/>
      <c r="K622" s="6"/>
      <c r="L622" s="6"/>
      <c r="M622" s="6"/>
      <c r="N622" s="6"/>
      <c r="O622" s="6"/>
      <c r="P622" s="6"/>
      <c r="Q622" s="6"/>
    </row>
    <row r="623" spans="1:17" ht="15.75" x14ac:dyDescent="0.25">
      <c r="A623" s="15"/>
      <c r="B623" s="31"/>
      <c r="C623" s="6"/>
      <c r="D623" s="4"/>
      <c r="E623" s="4"/>
      <c r="F623" s="5"/>
      <c r="G623" s="4"/>
      <c r="H623" s="303"/>
      <c r="I623" s="10"/>
      <c r="J623" s="6"/>
      <c r="K623" s="6"/>
      <c r="L623" s="6"/>
      <c r="M623" s="6"/>
      <c r="N623" s="6"/>
      <c r="O623" s="6"/>
      <c r="P623" s="6"/>
      <c r="Q623" s="6"/>
    </row>
    <row r="624" spans="1:17" ht="15.75" x14ac:dyDescent="0.25">
      <c r="A624" s="15"/>
      <c r="B624" s="31"/>
      <c r="C624" s="6"/>
      <c r="D624" s="4"/>
      <c r="E624" s="4"/>
      <c r="F624" s="5"/>
      <c r="G624" s="4"/>
      <c r="H624" s="303"/>
      <c r="I624" s="10"/>
      <c r="J624" s="6"/>
      <c r="K624" s="6"/>
      <c r="L624" s="6"/>
      <c r="M624" s="6"/>
      <c r="N624" s="6"/>
      <c r="O624" s="6"/>
      <c r="P624" s="6"/>
      <c r="Q624" s="6"/>
    </row>
    <row r="625" spans="1:17" ht="15.75" x14ac:dyDescent="0.25">
      <c r="A625" s="15"/>
      <c r="B625" s="31"/>
      <c r="C625" s="6"/>
      <c r="D625" s="4"/>
      <c r="E625" s="4"/>
      <c r="F625" s="5"/>
      <c r="G625" s="4"/>
      <c r="H625" s="303"/>
      <c r="I625" s="10"/>
      <c r="J625" s="6"/>
      <c r="K625" s="6"/>
      <c r="L625" s="6"/>
      <c r="M625" s="6"/>
      <c r="N625" s="6"/>
      <c r="O625" s="6"/>
      <c r="P625" s="6"/>
      <c r="Q625" s="6"/>
    </row>
    <row r="626" spans="1:17" ht="15.75" x14ac:dyDescent="0.25">
      <c r="A626" s="15"/>
      <c r="B626" s="31"/>
      <c r="C626" s="6"/>
      <c r="D626" s="4"/>
      <c r="E626" s="4"/>
      <c r="F626" s="5"/>
      <c r="G626" s="4"/>
      <c r="H626" s="303"/>
      <c r="I626" s="10"/>
      <c r="J626" s="6"/>
      <c r="K626" s="6"/>
      <c r="L626" s="6"/>
      <c r="M626" s="6"/>
      <c r="N626" s="6"/>
      <c r="O626" s="6"/>
      <c r="P626" s="6"/>
      <c r="Q626" s="6"/>
    </row>
    <row r="627" spans="1:17" ht="15.75" x14ac:dyDescent="0.25">
      <c r="A627" s="15"/>
      <c r="B627" s="31"/>
      <c r="C627" s="6"/>
      <c r="D627" s="4"/>
      <c r="E627" s="4"/>
      <c r="F627" s="5"/>
      <c r="G627" s="4"/>
      <c r="H627" s="303"/>
      <c r="I627" s="10"/>
      <c r="J627" s="6"/>
      <c r="K627" s="6"/>
      <c r="L627" s="6"/>
      <c r="M627" s="6"/>
      <c r="N627" s="6"/>
      <c r="O627" s="6"/>
      <c r="P627" s="6"/>
      <c r="Q627" s="6"/>
    </row>
    <row r="628" spans="1:17" ht="15.75" x14ac:dyDescent="0.25">
      <c r="A628" s="15"/>
      <c r="B628" s="31"/>
      <c r="C628" s="6"/>
      <c r="D628" s="4"/>
      <c r="E628" s="4"/>
      <c r="F628" s="5"/>
      <c r="G628" s="4"/>
      <c r="H628" s="303"/>
      <c r="I628" s="10"/>
      <c r="J628" s="6"/>
      <c r="K628" s="6"/>
      <c r="L628" s="6"/>
      <c r="M628" s="6"/>
      <c r="N628" s="6"/>
      <c r="O628" s="6"/>
      <c r="P628" s="6"/>
      <c r="Q628" s="6"/>
    </row>
    <row r="629" spans="1:17" ht="15.75" x14ac:dyDescent="0.25">
      <c r="A629" s="15"/>
      <c r="B629" s="31"/>
      <c r="C629" s="6"/>
      <c r="D629" s="4"/>
      <c r="E629" s="4"/>
      <c r="F629" s="5"/>
      <c r="G629" s="4"/>
      <c r="H629" s="303"/>
      <c r="I629" s="10"/>
      <c r="J629" s="6"/>
      <c r="K629" s="6"/>
      <c r="L629" s="6"/>
      <c r="M629" s="6"/>
      <c r="N629" s="6"/>
      <c r="O629" s="6"/>
      <c r="P629" s="6"/>
      <c r="Q629" s="6"/>
    </row>
    <row r="630" spans="1:17" ht="15.75" x14ac:dyDescent="0.25">
      <c r="A630" s="15"/>
      <c r="B630" s="31"/>
      <c r="C630" s="6"/>
      <c r="D630" s="4"/>
      <c r="E630" s="4"/>
      <c r="F630" s="5"/>
      <c r="G630" s="4"/>
      <c r="H630" s="303"/>
      <c r="I630" s="10"/>
      <c r="J630" s="6"/>
      <c r="K630" s="6"/>
      <c r="L630" s="6"/>
      <c r="M630" s="6"/>
      <c r="N630" s="6"/>
      <c r="O630" s="6"/>
      <c r="P630" s="6"/>
      <c r="Q630" s="6"/>
    </row>
    <row r="631" spans="1:17" ht="15.75" x14ac:dyDescent="0.25">
      <c r="A631" s="15"/>
      <c r="B631" s="31"/>
      <c r="C631" s="6"/>
      <c r="D631" s="4"/>
      <c r="E631" s="4"/>
      <c r="F631" s="5"/>
      <c r="G631" s="4"/>
      <c r="H631" s="303"/>
      <c r="I631" s="10"/>
      <c r="J631" s="6"/>
      <c r="K631" s="6"/>
      <c r="L631" s="6"/>
      <c r="M631" s="6"/>
      <c r="N631" s="6"/>
      <c r="O631" s="6"/>
      <c r="P631" s="6"/>
      <c r="Q631" s="6"/>
    </row>
    <row r="632" spans="1:17" ht="15.75" x14ac:dyDescent="0.25">
      <c r="A632" s="15"/>
      <c r="B632" s="31"/>
      <c r="C632" s="6"/>
      <c r="D632" s="4"/>
      <c r="E632" s="4"/>
      <c r="F632" s="5"/>
      <c r="G632" s="4"/>
      <c r="H632" s="303"/>
      <c r="I632" s="10"/>
      <c r="J632" s="6"/>
      <c r="K632" s="6"/>
      <c r="L632" s="6"/>
      <c r="M632" s="6"/>
      <c r="N632" s="6"/>
      <c r="O632" s="6"/>
      <c r="P632" s="6"/>
      <c r="Q632" s="6"/>
    </row>
    <row r="633" spans="1:17" ht="15.75" x14ac:dyDescent="0.25">
      <c r="A633" s="15"/>
      <c r="B633" s="31"/>
      <c r="C633" s="6"/>
      <c r="D633" s="4"/>
      <c r="E633" s="4"/>
      <c r="F633" s="5"/>
      <c r="G633" s="4"/>
      <c r="H633" s="303"/>
      <c r="I633" s="10"/>
      <c r="J633" s="6"/>
      <c r="K633" s="6"/>
      <c r="L633" s="6"/>
      <c r="M633" s="6"/>
      <c r="N633" s="6"/>
      <c r="O633" s="6"/>
      <c r="P633" s="6"/>
      <c r="Q633" s="6"/>
    </row>
    <row r="634" spans="1:17" ht="15.75" x14ac:dyDescent="0.25">
      <c r="A634" s="15"/>
      <c r="B634" s="31"/>
      <c r="C634" s="6"/>
      <c r="D634" s="4"/>
      <c r="E634" s="4"/>
      <c r="F634" s="5"/>
      <c r="G634" s="4"/>
      <c r="H634" s="303"/>
      <c r="I634" s="10"/>
      <c r="J634" s="6"/>
      <c r="K634" s="6"/>
      <c r="L634" s="6"/>
      <c r="M634" s="6"/>
      <c r="N634" s="6"/>
      <c r="O634" s="6"/>
      <c r="P634" s="6"/>
      <c r="Q634" s="6"/>
    </row>
    <row r="635" spans="1:17" ht="15.75" x14ac:dyDescent="0.25">
      <c r="A635" s="15"/>
      <c r="B635" s="31"/>
      <c r="C635" s="6"/>
      <c r="D635" s="4"/>
      <c r="E635" s="4"/>
      <c r="F635" s="5"/>
      <c r="G635" s="4"/>
      <c r="H635" s="303"/>
      <c r="I635" s="10"/>
      <c r="J635" s="6"/>
      <c r="K635" s="6"/>
      <c r="L635" s="6"/>
      <c r="M635" s="6"/>
      <c r="N635" s="6"/>
      <c r="O635" s="6"/>
      <c r="P635" s="6"/>
      <c r="Q635" s="6"/>
    </row>
    <row r="636" spans="1:17" ht="15.75" x14ac:dyDescent="0.25">
      <c r="A636" s="15"/>
      <c r="B636" s="31"/>
      <c r="C636" s="6"/>
      <c r="D636" s="4"/>
      <c r="E636" s="4"/>
      <c r="F636" s="5"/>
      <c r="G636" s="4"/>
      <c r="H636" s="303"/>
      <c r="I636" s="10"/>
      <c r="J636" s="6"/>
      <c r="K636" s="6"/>
      <c r="L636" s="6"/>
      <c r="M636" s="6"/>
      <c r="N636" s="6"/>
      <c r="O636" s="6"/>
      <c r="P636" s="6"/>
      <c r="Q636" s="6"/>
    </row>
    <row r="637" spans="1:17" ht="15.75" x14ac:dyDescent="0.25">
      <c r="A637" s="15"/>
      <c r="B637" s="31"/>
      <c r="C637" s="6"/>
      <c r="D637" s="4"/>
      <c r="E637" s="4"/>
      <c r="F637" s="5"/>
      <c r="G637" s="4"/>
      <c r="H637" s="303"/>
      <c r="I637" s="10"/>
      <c r="J637" s="6"/>
      <c r="K637" s="6"/>
      <c r="L637" s="6"/>
      <c r="M637" s="6"/>
      <c r="N637" s="6"/>
      <c r="O637" s="6"/>
      <c r="P637" s="6"/>
      <c r="Q637" s="6"/>
    </row>
    <row r="638" spans="1:17" ht="15.75" x14ac:dyDescent="0.25">
      <c r="A638" s="15"/>
      <c r="B638" s="31"/>
      <c r="C638" s="6"/>
      <c r="D638" s="4"/>
      <c r="E638" s="4"/>
      <c r="F638" s="5"/>
      <c r="G638" s="4"/>
      <c r="H638" s="303"/>
      <c r="I638" s="10"/>
      <c r="J638" s="6"/>
      <c r="K638" s="6"/>
      <c r="L638" s="6"/>
      <c r="M638" s="6"/>
      <c r="N638" s="6"/>
      <c r="O638" s="6"/>
      <c r="P638" s="6"/>
      <c r="Q638" s="6"/>
    </row>
    <row r="639" spans="1:17" ht="15.75" x14ac:dyDescent="0.25">
      <c r="A639" s="15"/>
      <c r="B639" s="31"/>
      <c r="C639" s="6"/>
      <c r="D639" s="4"/>
      <c r="E639" s="4"/>
      <c r="F639" s="5"/>
      <c r="G639" s="4"/>
      <c r="H639" s="303"/>
      <c r="I639" s="10"/>
      <c r="J639" s="6"/>
      <c r="K639" s="6"/>
      <c r="L639" s="6"/>
      <c r="M639" s="6"/>
      <c r="N639" s="6"/>
      <c r="O639" s="6"/>
      <c r="P639" s="6"/>
      <c r="Q639" s="6"/>
    </row>
    <row r="640" spans="1:17" ht="15.75" x14ac:dyDescent="0.25">
      <c r="A640" s="15"/>
      <c r="B640" s="31"/>
      <c r="C640" s="6"/>
      <c r="D640" s="4"/>
      <c r="E640" s="4"/>
      <c r="F640" s="5"/>
      <c r="G640" s="4"/>
      <c r="H640" s="303"/>
      <c r="I640" s="10"/>
      <c r="J640" s="6"/>
      <c r="K640" s="6"/>
      <c r="L640" s="6"/>
      <c r="M640" s="6"/>
      <c r="N640" s="6"/>
      <c r="O640" s="6"/>
      <c r="P640" s="6"/>
      <c r="Q640" s="6"/>
    </row>
    <row r="641" spans="1:17" ht="15.75" x14ac:dyDescent="0.25">
      <c r="A641" s="15"/>
      <c r="B641" s="31"/>
      <c r="C641" s="6"/>
      <c r="D641" s="4"/>
      <c r="E641" s="4"/>
      <c r="F641" s="5"/>
      <c r="G641" s="4"/>
      <c r="H641" s="303"/>
      <c r="I641" s="10"/>
      <c r="J641" s="6"/>
      <c r="K641" s="6"/>
      <c r="L641" s="6"/>
      <c r="M641" s="6"/>
      <c r="N641" s="6"/>
      <c r="O641" s="6"/>
      <c r="P641" s="6"/>
      <c r="Q641" s="6"/>
    </row>
    <row r="642" spans="1:17" ht="15.75" x14ac:dyDescent="0.25">
      <c r="A642" s="15"/>
      <c r="B642" s="31"/>
      <c r="C642" s="6"/>
      <c r="D642" s="4"/>
      <c r="E642" s="4"/>
      <c r="F642" s="5"/>
      <c r="G642" s="4"/>
      <c r="H642" s="303"/>
      <c r="I642" s="10"/>
      <c r="J642" s="6"/>
      <c r="K642" s="6"/>
      <c r="L642" s="6"/>
      <c r="M642" s="6"/>
      <c r="N642" s="6"/>
      <c r="O642" s="6"/>
      <c r="P642" s="6"/>
      <c r="Q642" s="6"/>
    </row>
    <row r="643" spans="1:17" ht="15.75" x14ac:dyDescent="0.25">
      <c r="A643" s="15"/>
      <c r="B643" s="31"/>
      <c r="C643" s="6"/>
      <c r="D643" s="4"/>
      <c r="E643" s="4"/>
      <c r="F643" s="5"/>
      <c r="G643" s="4"/>
      <c r="H643" s="303"/>
      <c r="I643" s="10"/>
      <c r="J643" s="6"/>
      <c r="K643" s="6"/>
      <c r="L643" s="6"/>
      <c r="M643" s="6"/>
      <c r="N643" s="6"/>
      <c r="O643" s="6"/>
      <c r="P643" s="6"/>
      <c r="Q643" s="6"/>
    </row>
    <row r="644" spans="1:17" ht="15.75" x14ac:dyDescent="0.25">
      <c r="A644" s="15"/>
      <c r="B644" s="31"/>
      <c r="C644" s="6"/>
      <c r="D644" s="4"/>
      <c r="E644" s="4"/>
      <c r="F644" s="5"/>
      <c r="G644" s="4"/>
      <c r="H644" s="303"/>
      <c r="I644" s="10"/>
      <c r="J644" s="6"/>
      <c r="K644" s="6"/>
      <c r="L644" s="6"/>
      <c r="M644" s="6"/>
      <c r="N644" s="6"/>
      <c r="O644" s="6"/>
      <c r="P644" s="6"/>
      <c r="Q644" s="6"/>
    </row>
    <row r="645" spans="1:17" ht="15.75" x14ac:dyDescent="0.25">
      <c r="A645" s="15"/>
      <c r="B645" s="31"/>
      <c r="C645" s="6"/>
      <c r="D645" s="4"/>
      <c r="E645" s="4"/>
      <c r="F645" s="5"/>
      <c r="G645" s="4"/>
      <c r="H645" s="303"/>
      <c r="I645" s="10"/>
      <c r="J645" s="6"/>
      <c r="K645" s="6"/>
      <c r="L645" s="6"/>
      <c r="M645" s="6"/>
      <c r="N645" s="6"/>
      <c r="O645" s="6"/>
      <c r="P645" s="6"/>
      <c r="Q645" s="6"/>
    </row>
    <row r="646" spans="1:17" ht="15.75" x14ac:dyDescent="0.25">
      <c r="A646" s="15"/>
      <c r="B646" s="31"/>
      <c r="C646" s="6"/>
      <c r="D646" s="4"/>
      <c r="E646" s="4"/>
      <c r="F646" s="5"/>
      <c r="G646" s="4"/>
      <c r="H646" s="303"/>
      <c r="I646" s="10"/>
      <c r="J646" s="6"/>
      <c r="K646" s="6"/>
      <c r="L646" s="6"/>
      <c r="M646" s="6"/>
      <c r="N646" s="6"/>
      <c r="O646" s="6"/>
      <c r="P646" s="6"/>
      <c r="Q646" s="6"/>
    </row>
    <row r="647" spans="1:17" ht="15.75" x14ac:dyDescent="0.25">
      <c r="A647" s="15"/>
      <c r="B647" s="31"/>
      <c r="C647" s="6"/>
      <c r="D647" s="4"/>
      <c r="E647" s="4"/>
      <c r="F647" s="5"/>
      <c r="G647" s="4"/>
      <c r="H647" s="303"/>
      <c r="I647" s="10"/>
      <c r="J647" s="6"/>
      <c r="K647" s="6"/>
      <c r="L647" s="6"/>
      <c r="M647" s="6"/>
      <c r="N647" s="6"/>
      <c r="O647" s="6"/>
      <c r="P647" s="6"/>
      <c r="Q647" s="6"/>
    </row>
    <row r="648" spans="1:17" ht="15.75" x14ac:dyDescent="0.25">
      <c r="A648" s="15"/>
      <c r="B648" s="31"/>
      <c r="C648" s="6"/>
      <c r="D648" s="4"/>
      <c r="E648" s="4"/>
      <c r="F648" s="5"/>
      <c r="G648" s="4"/>
      <c r="H648" s="303"/>
      <c r="I648" s="10"/>
      <c r="J648" s="6"/>
      <c r="K648" s="6"/>
      <c r="L648" s="6"/>
      <c r="M648" s="6"/>
      <c r="N648" s="6"/>
      <c r="O648" s="6"/>
      <c r="P648" s="6"/>
      <c r="Q648" s="6"/>
    </row>
    <row r="649" spans="1:17" ht="15.75" x14ac:dyDescent="0.25">
      <c r="A649" s="15"/>
      <c r="B649" s="31"/>
      <c r="C649" s="6"/>
      <c r="D649" s="4"/>
      <c r="E649" s="4"/>
      <c r="F649" s="5"/>
      <c r="G649" s="4"/>
      <c r="H649" s="303"/>
      <c r="I649" s="10"/>
      <c r="J649" s="6"/>
      <c r="K649" s="6"/>
      <c r="L649" s="6"/>
      <c r="M649" s="6"/>
      <c r="N649" s="6"/>
      <c r="O649" s="6"/>
      <c r="P649" s="6"/>
      <c r="Q649" s="6"/>
    </row>
    <row r="650" spans="1:17" ht="15.75" x14ac:dyDescent="0.25">
      <c r="A650" s="15"/>
      <c r="B650" s="31"/>
      <c r="C650" s="6"/>
      <c r="D650" s="4"/>
      <c r="E650" s="4"/>
      <c r="F650" s="5"/>
      <c r="G650" s="4"/>
      <c r="H650" s="303"/>
      <c r="I650" s="10"/>
      <c r="J650" s="6"/>
      <c r="K650" s="6"/>
      <c r="L650" s="6"/>
      <c r="M650" s="6"/>
      <c r="N650" s="6"/>
      <c r="O650" s="6"/>
      <c r="P650" s="6"/>
      <c r="Q650" s="6"/>
    </row>
    <row r="651" spans="1:17" ht="15.75" x14ac:dyDescent="0.25">
      <c r="A651" s="15"/>
      <c r="B651" s="31"/>
      <c r="C651" s="6"/>
      <c r="D651" s="4"/>
      <c r="E651" s="4"/>
      <c r="F651" s="5"/>
      <c r="G651" s="4"/>
      <c r="H651" s="303"/>
      <c r="I651" s="10"/>
      <c r="J651" s="6"/>
      <c r="K651" s="6"/>
      <c r="L651" s="6"/>
      <c r="M651" s="6"/>
      <c r="N651" s="6"/>
      <c r="O651" s="6"/>
      <c r="P651" s="6"/>
      <c r="Q651" s="6"/>
    </row>
    <row r="652" spans="1:17" ht="15.75" x14ac:dyDescent="0.25">
      <c r="A652" s="15"/>
      <c r="B652" s="31"/>
      <c r="C652" s="6"/>
      <c r="D652" s="4"/>
      <c r="E652" s="4"/>
      <c r="F652" s="5"/>
      <c r="G652" s="4"/>
      <c r="H652" s="303"/>
      <c r="I652" s="10"/>
      <c r="J652" s="6"/>
      <c r="K652" s="6"/>
      <c r="L652" s="6"/>
      <c r="M652" s="6"/>
      <c r="N652" s="6"/>
      <c r="O652" s="6"/>
      <c r="P652" s="6"/>
      <c r="Q652" s="6"/>
    </row>
    <row r="653" spans="1:17" ht="15.75" x14ac:dyDescent="0.25">
      <c r="A653" s="15"/>
      <c r="B653" s="31"/>
      <c r="C653" s="6"/>
      <c r="D653" s="4"/>
      <c r="E653" s="4"/>
      <c r="F653" s="5"/>
      <c r="G653" s="4"/>
      <c r="H653" s="303"/>
      <c r="I653" s="10"/>
      <c r="J653" s="6"/>
      <c r="K653" s="6"/>
      <c r="L653" s="6"/>
      <c r="M653" s="6"/>
      <c r="N653" s="6"/>
      <c r="O653" s="6"/>
      <c r="P653" s="6"/>
      <c r="Q653" s="6"/>
    </row>
    <row r="654" spans="1:17" ht="15.75" x14ac:dyDescent="0.25">
      <c r="A654" s="15"/>
      <c r="B654" s="31"/>
      <c r="C654" s="6"/>
      <c r="D654" s="4"/>
      <c r="E654" s="4"/>
      <c r="F654" s="5"/>
      <c r="G654" s="4"/>
      <c r="H654" s="303"/>
      <c r="I654" s="10"/>
      <c r="J654" s="6"/>
      <c r="K654" s="6"/>
      <c r="L654" s="6"/>
      <c r="M654" s="6"/>
      <c r="N654" s="6"/>
      <c r="O654" s="6"/>
      <c r="P654" s="6"/>
      <c r="Q654" s="6"/>
    </row>
    <row r="655" spans="1:17" ht="15.75" x14ac:dyDescent="0.25">
      <c r="A655" s="15"/>
      <c r="B655" s="31"/>
      <c r="C655" s="6"/>
      <c r="D655" s="4"/>
      <c r="E655" s="4"/>
      <c r="F655" s="5"/>
      <c r="G655" s="4"/>
      <c r="H655" s="303"/>
      <c r="I655" s="10"/>
      <c r="J655" s="6"/>
      <c r="K655" s="6"/>
      <c r="L655" s="6"/>
      <c r="M655" s="6"/>
      <c r="N655" s="6"/>
      <c r="O655" s="6"/>
      <c r="P655" s="6"/>
      <c r="Q655" s="6"/>
    </row>
    <row r="656" spans="1:17" ht="15.75" x14ac:dyDescent="0.25">
      <c r="A656" s="15"/>
      <c r="B656" s="31"/>
      <c r="C656" s="6"/>
      <c r="D656" s="4"/>
      <c r="E656" s="4"/>
      <c r="F656" s="5"/>
      <c r="G656" s="4"/>
      <c r="H656" s="303"/>
      <c r="I656" s="10"/>
      <c r="J656" s="6"/>
      <c r="K656" s="6"/>
      <c r="L656" s="6"/>
      <c r="M656" s="6"/>
      <c r="N656" s="6"/>
      <c r="O656" s="6"/>
      <c r="P656" s="6"/>
      <c r="Q656" s="6"/>
    </row>
    <row r="657" spans="1:17" ht="15.75" x14ac:dyDescent="0.25">
      <c r="A657" s="15"/>
      <c r="B657" s="31"/>
      <c r="C657" s="6"/>
      <c r="D657" s="4"/>
      <c r="E657" s="4"/>
      <c r="F657" s="5"/>
      <c r="G657" s="4"/>
      <c r="H657" s="303"/>
      <c r="I657" s="10"/>
      <c r="J657" s="6"/>
      <c r="K657" s="6"/>
      <c r="L657" s="6"/>
      <c r="M657" s="6"/>
      <c r="N657" s="6"/>
      <c r="O657" s="6"/>
      <c r="P657" s="6"/>
      <c r="Q657" s="6"/>
    </row>
    <row r="658" spans="1:17" ht="15.75" x14ac:dyDescent="0.25">
      <c r="A658" s="15"/>
      <c r="B658" s="31"/>
      <c r="C658" s="6"/>
      <c r="D658" s="4"/>
      <c r="E658" s="4"/>
      <c r="F658" s="5"/>
      <c r="G658" s="4"/>
      <c r="H658" s="303"/>
      <c r="I658" s="10"/>
      <c r="J658" s="6"/>
      <c r="K658" s="6"/>
      <c r="L658" s="6"/>
      <c r="M658" s="6"/>
      <c r="N658" s="6"/>
      <c r="O658" s="6"/>
      <c r="P658" s="6"/>
      <c r="Q658" s="6"/>
    </row>
    <row r="659" spans="1:17" ht="15.75" x14ac:dyDescent="0.25">
      <c r="A659" s="15"/>
      <c r="B659" s="31"/>
      <c r="C659" s="6"/>
      <c r="D659" s="4"/>
      <c r="E659" s="4"/>
      <c r="F659" s="5"/>
      <c r="G659" s="4"/>
      <c r="H659" s="303"/>
      <c r="I659" s="10"/>
      <c r="J659" s="6"/>
      <c r="K659" s="6"/>
      <c r="L659" s="6"/>
      <c r="M659" s="6"/>
      <c r="N659" s="6"/>
      <c r="O659" s="6"/>
      <c r="P659" s="6"/>
      <c r="Q659" s="6"/>
    </row>
    <row r="660" spans="1:17" ht="15.75" x14ac:dyDescent="0.25">
      <c r="A660" s="15"/>
      <c r="B660" s="31"/>
      <c r="C660" s="6"/>
      <c r="D660" s="4"/>
      <c r="E660" s="4"/>
      <c r="F660" s="5"/>
      <c r="G660" s="4"/>
      <c r="H660" s="303"/>
      <c r="I660" s="10"/>
      <c r="J660" s="6"/>
      <c r="K660" s="6"/>
      <c r="L660" s="6"/>
      <c r="M660" s="6"/>
      <c r="N660" s="6"/>
      <c r="O660" s="6"/>
      <c r="P660" s="6"/>
      <c r="Q660" s="6"/>
    </row>
    <row r="661" spans="1:17" ht="15.75" x14ac:dyDescent="0.25">
      <c r="A661" s="15"/>
      <c r="B661" s="31"/>
      <c r="C661" s="6"/>
      <c r="D661" s="4"/>
      <c r="E661" s="4"/>
      <c r="F661" s="5"/>
      <c r="G661" s="4"/>
      <c r="H661" s="303"/>
      <c r="I661" s="10"/>
      <c r="J661" s="6"/>
      <c r="K661" s="6"/>
      <c r="L661" s="6"/>
      <c r="M661" s="6"/>
      <c r="N661" s="6"/>
      <c r="O661" s="6"/>
      <c r="P661" s="6"/>
      <c r="Q661" s="6"/>
    </row>
    <row r="662" spans="1:17" ht="15.75" x14ac:dyDescent="0.25">
      <c r="A662" s="15"/>
      <c r="B662" s="31"/>
      <c r="C662" s="6"/>
      <c r="D662" s="4"/>
      <c r="E662" s="4"/>
      <c r="F662" s="5"/>
      <c r="G662" s="4"/>
      <c r="H662" s="303"/>
      <c r="I662" s="10"/>
      <c r="J662" s="6"/>
      <c r="K662" s="6"/>
      <c r="L662" s="6"/>
      <c r="M662" s="6"/>
      <c r="N662" s="6"/>
      <c r="O662" s="6"/>
      <c r="P662" s="6"/>
      <c r="Q662" s="6"/>
    </row>
    <row r="663" spans="1:17" ht="15.75" x14ac:dyDescent="0.25">
      <c r="A663" s="15"/>
      <c r="B663" s="31"/>
      <c r="C663" s="6"/>
      <c r="D663" s="4"/>
      <c r="E663" s="4"/>
      <c r="F663" s="5"/>
      <c r="G663" s="4"/>
      <c r="H663" s="303"/>
      <c r="I663" s="10"/>
      <c r="J663" s="6"/>
      <c r="K663" s="6"/>
      <c r="L663" s="6"/>
      <c r="M663" s="6"/>
      <c r="N663" s="6"/>
      <c r="O663" s="6"/>
      <c r="P663" s="6"/>
      <c r="Q663" s="6"/>
    </row>
    <row r="664" spans="1:17" ht="15.75" x14ac:dyDescent="0.25">
      <c r="A664" s="15"/>
      <c r="B664" s="31"/>
      <c r="C664" s="6"/>
      <c r="D664" s="4"/>
      <c r="E664" s="4"/>
      <c r="F664" s="5"/>
      <c r="G664" s="4"/>
      <c r="H664" s="303"/>
      <c r="I664" s="10"/>
      <c r="J664" s="6"/>
      <c r="K664" s="6"/>
      <c r="L664" s="6"/>
      <c r="M664" s="6"/>
      <c r="N664" s="6"/>
      <c r="O664" s="6"/>
      <c r="P664" s="6"/>
      <c r="Q664" s="6"/>
    </row>
    <row r="665" spans="1:17" ht="15.75" x14ac:dyDescent="0.25">
      <c r="A665" s="15"/>
      <c r="B665" s="31"/>
      <c r="C665" s="6"/>
      <c r="D665" s="4"/>
      <c r="E665" s="4"/>
      <c r="F665" s="5"/>
      <c r="G665" s="4"/>
      <c r="H665" s="303"/>
      <c r="I665" s="10"/>
      <c r="J665" s="6"/>
      <c r="K665" s="6"/>
      <c r="L665" s="6"/>
      <c r="M665" s="6"/>
      <c r="N665" s="6"/>
      <c r="O665" s="6"/>
      <c r="P665" s="6"/>
      <c r="Q665" s="6"/>
    </row>
    <row r="666" spans="1:17" ht="15.75" x14ac:dyDescent="0.25">
      <c r="A666" s="15"/>
      <c r="B666" s="31"/>
      <c r="C666" s="6"/>
      <c r="D666" s="4"/>
      <c r="E666" s="4"/>
      <c r="F666" s="5"/>
      <c r="G666" s="4"/>
      <c r="H666" s="303"/>
      <c r="I666" s="10"/>
      <c r="J666" s="6"/>
      <c r="K666" s="6"/>
      <c r="L666" s="6"/>
      <c r="M666" s="6"/>
      <c r="N666" s="6"/>
      <c r="O666" s="6"/>
      <c r="P666" s="6"/>
      <c r="Q666" s="6"/>
    </row>
    <row r="667" spans="1:17" ht="15.75" x14ac:dyDescent="0.25">
      <c r="A667" s="15"/>
      <c r="B667" s="31"/>
      <c r="C667" s="6"/>
      <c r="D667" s="4"/>
      <c r="E667" s="4"/>
      <c r="F667" s="5"/>
      <c r="G667" s="4"/>
      <c r="H667" s="303"/>
      <c r="I667" s="10"/>
      <c r="J667" s="6"/>
      <c r="K667" s="6"/>
      <c r="L667" s="6"/>
      <c r="M667" s="6"/>
      <c r="N667" s="6"/>
      <c r="O667" s="6"/>
      <c r="P667" s="6"/>
      <c r="Q667" s="6"/>
    </row>
    <row r="668" spans="1:17" ht="15.75" x14ac:dyDescent="0.25">
      <c r="A668" s="15"/>
      <c r="B668" s="31"/>
      <c r="C668" s="6"/>
      <c r="D668" s="4"/>
      <c r="E668" s="4"/>
      <c r="F668" s="5"/>
      <c r="G668" s="4"/>
      <c r="H668" s="303"/>
      <c r="I668" s="10"/>
      <c r="J668" s="6"/>
      <c r="K668" s="6"/>
      <c r="L668" s="6"/>
      <c r="M668" s="6"/>
      <c r="N668" s="6"/>
      <c r="O668" s="6"/>
      <c r="P668" s="6"/>
      <c r="Q668" s="6"/>
    </row>
    <row r="669" spans="1:17" ht="15.75" x14ac:dyDescent="0.25">
      <c r="A669" s="15"/>
      <c r="B669" s="31"/>
      <c r="C669" s="6"/>
      <c r="D669" s="4"/>
      <c r="E669" s="4"/>
      <c r="F669" s="5"/>
      <c r="G669" s="4"/>
      <c r="H669" s="303"/>
      <c r="I669" s="10"/>
      <c r="J669" s="6"/>
      <c r="K669" s="6"/>
      <c r="L669" s="6"/>
      <c r="M669" s="6"/>
      <c r="N669" s="6"/>
      <c r="O669" s="6"/>
      <c r="P669" s="6"/>
      <c r="Q669" s="6"/>
    </row>
    <row r="670" spans="1:17" ht="15.75" x14ac:dyDescent="0.25">
      <c r="A670" s="15"/>
      <c r="B670" s="31"/>
      <c r="C670" s="6"/>
      <c r="D670" s="4"/>
      <c r="E670" s="4"/>
      <c r="F670" s="5"/>
      <c r="G670" s="4"/>
      <c r="H670" s="303"/>
      <c r="I670" s="10"/>
      <c r="J670" s="6"/>
      <c r="K670" s="6"/>
      <c r="L670" s="6"/>
      <c r="M670" s="6"/>
      <c r="N670" s="6"/>
      <c r="O670" s="6"/>
      <c r="P670" s="6"/>
      <c r="Q670" s="6"/>
    </row>
    <row r="671" spans="1:17" ht="15.75" x14ac:dyDescent="0.25">
      <c r="A671" s="15"/>
      <c r="B671" s="31"/>
      <c r="C671" s="6"/>
      <c r="D671" s="4"/>
      <c r="E671" s="4"/>
      <c r="F671" s="5"/>
      <c r="G671" s="4"/>
      <c r="H671" s="303"/>
      <c r="I671" s="10"/>
      <c r="J671" s="6"/>
      <c r="K671" s="6"/>
      <c r="L671" s="6"/>
      <c r="M671" s="6"/>
      <c r="N671" s="6"/>
      <c r="O671" s="6"/>
      <c r="P671" s="6"/>
      <c r="Q671" s="6"/>
    </row>
    <row r="672" spans="1:17" ht="15.75" x14ac:dyDescent="0.25">
      <c r="A672" s="15"/>
      <c r="B672" s="31"/>
      <c r="C672" s="6"/>
      <c r="D672" s="4"/>
      <c r="E672" s="4"/>
      <c r="F672" s="5"/>
      <c r="G672" s="4"/>
      <c r="H672" s="303"/>
      <c r="I672" s="10"/>
      <c r="J672" s="6"/>
      <c r="K672" s="6"/>
      <c r="L672" s="6"/>
      <c r="M672" s="6"/>
      <c r="N672" s="6"/>
      <c r="O672" s="6"/>
      <c r="P672" s="6"/>
      <c r="Q672" s="6"/>
    </row>
    <row r="673" spans="1:17" ht="15.75" x14ac:dyDescent="0.25">
      <c r="A673" s="15"/>
      <c r="B673" s="31"/>
      <c r="C673" s="6"/>
      <c r="D673" s="4"/>
      <c r="E673" s="4"/>
      <c r="F673" s="5"/>
      <c r="G673" s="4"/>
      <c r="H673" s="303"/>
      <c r="I673" s="10"/>
      <c r="J673" s="6"/>
      <c r="K673" s="6"/>
      <c r="L673" s="6"/>
      <c r="M673" s="6"/>
      <c r="N673" s="6"/>
      <c r="O673" s="6"/>
      <c r="P673" s="6"/>
      <c r="Q673" s="6"/>
    </row>
    <row r="674" spans="1:17" ht="15.75" x14ac:dyDescent="0.25">
      <c r="A674" s="15"/>
      <c r="B674" s="31"/>
      <c r="C674" s="6"/>
      <c r="D674" s="4"/>
      <c r="E674" s="4"/>
      <c r="F674" s="5"/>
      <c r="G674" s="4"/>
      <c r="H674" s="303"/>
      <c r="I674" s="10"/>
      <c r="J674" s="6"/>
      <c r="K674" s="6"/>
      <c r="L674" s="6"/>
      <c r="M674" s="6"/>
      <c r="N674" s="6"/>
      <c r="O674" s="6"/>
      <c r="P674" s="6"/>
      <c r="Q674" s="6"/>
    </row>
    <row r="675" spans="1:17" ht="15.75" x14ac:dyDescent="0.25">
      <c r="A675" s="15"/>
      <c r="B675" s="31"/>
      <c r="C675" s="6"/>
      <c r="D675" s="4"/>
      <c r="E675" s="4"/>
      <c r="F675" s="5"/>
      <c r="G675" s="4"/>
      <c r="H675" s="303"/>
      <c r="I675" s="10"/>
      <c r="J675" s="6"/>
      <c r="K675" s="6"/>
      <c r="L675" s="6"/>
      <c r="M675" s="6"/>
      <c r="N675" s="6"/>
      <c r="O675" s="6"/>
      <c r="P675" s="6"/>
      <c r="Q675" s="6"/>
    </row>
    <row r="676" spans="1:17" ht="15.75" x14ac:dyDescent="0.25">
      <c r="A676" s="15"/>
      <c r="B676" s="31"/>
      <c r="C676" s="6"/>
      <c r="D676" s="4"/>
      <c r="E676" s="4"/>
      <c r="F676" s="5"/>
      <c r="G676" s="4"/>
      <c r="H676" s="303"/>
      <c r="I676" s="10"/>
      <c r="J676" s="6"/>
      <c r="K676" s="6"/>
      <c r="L676" s="6"/>
      <c r="M676" s="6"/>
      <c r="N676" s="6"/>
      <c r="O676" s="6"/>
      <c r="P676" s="6"/>
      <c r="Q676" s="6"/>
    </row>
    <row r="677" spans="1:17" ht="15.75" x14ac:dyDescent="0.25">
      <c r="A677" s="15"/>
      <c r="B677" s="31"/>
      <c r="C677" s="6"/>
      <c r="D677" s="4"/>
      <c r="E677" s="4"/>
      <c r="F677" s="5"/>
      <c r="G677" s="4"/>
      <c r="H677" s="303"/>
      <c r="I677" s="10"/>
      <c r="J677" s="6"/>
      <c r="K677" s="6"/>
      <c r="L677" s="6"/>
      <c r="M677" s="6"/>
      <c r="N677" s="6"/>
      <c r="O677" s="6"/>
      <c r="P677" s="6"/>
      <c r="Q677" s="6"/>
    </row>
    <row r="678" spans="1:17" ht="15.75" x14ac:dyDescent="0.25">
      <c r="A678" s="15"/>
      <c r="B678" s="31"/>
      <c r="C678" s="6"/>
      <c r="D678" s="4"/>
      <c r="E678" s="4"/>
      <c r="F678" s="5"/>
      <c r="G678" s="4"/>
      <c r="H678" s="303"/>
      <c r="I678" s="10"/>
      <c r="J678" s="6"/>
      <c r="K678" s="6"/>
      <c r="L678" s="6"/>
      <c r="M678" s="6"/>
      <c r="N678" s="6"/>
      <c r="O678" s="6"/>
      <c r="P678" s="6"/>
      <c r="Q678" s="6"/>
    </row>
    <row r="679" spans="1:17" ht="15.75" x14ac:dyDescent="0.25">
      <c r="A679" s="15"/>
      <c r="B679" s="31"/>
      <c r="C679" s="6"/>
      <c r="D679" s="4"/>
      <c r="E679" s="4"/>
      <c r="F679" s="5"/>
      <c r="G679" s="4"/>
      <c r="H679" s="303"/>
      <c r="I679" s="10"/>
      <c r="J679" s="6"/>
      <c r="K679" s="6"/>
      <c r="L679" s="6"/>
      <c r="M679" s="6"/>
      <c r="N679" s="6"/>
      <c r="O679" s="6"/>
      <c r="P679" s="6"/>
      <c r="Q679" s="6"/>
    </row>
    <row r="680" spans="1:17" ht="15.75" x14ac:dyDescent="0.25">
      <c r="A680" s="15"/>
      <c r="B680" s="31"/>
      <c r="C680" s="6"/>
      <c r="D680" s="4"/>
      <c r="E680" s="4"/>
      <c r="F680" s="5"/>
      <c r="G680" s="4"/>
      <c r="H680" s="303"/>
      <c r="I680" s="10"/>
      <c r="J680" s="6"/>
      <c r="K680" s="6"/>
      <c r="L680" s="6"/>
      <c r="M680" s="6"/>
      <c r="N680" s="6"/>
      <c r="O680" s="6"/>
      <c r="P680" s="6"/>
      <c r="Q680" s="6"/>
    </row>
    <row r="681" spans="1:17" ht="15.75" x14ac:dyDescent="0.25">
      <c r="A681" s="15"/>
      <c r="B681" s="31"/>
      <c r="C681" s="6"/>
      <c r="D681" s="4"/>
      <c r="E681" s="4"/>
      <c r="F681" s="5"/>
      <c r="G681" s="4"/>
      <c r="H681" s="303"/>
      <c r="I681" s="10"/>
      <c r="J681" s="6"/>
      <c r="K681" s="6"/>
      <c r="L681" s="6"/>
      <c r="M681" s="6"/>
      <c r="N681" s="6"/>
      <c r="O681" s="6"/>
      <c r="P681" s="6"/>
      <c r="Q681" s="6"/>
    </row>
    <row r="682" spans="1:17" ht="15.75" x14ac:dyDescent="0.25">
      <c r="A682" s="15"/>
      <c r="B682" s="31"/>
      <c r="C682" s="6"/>
      <c r="D682" s="4"/>
      <c r="E682" s="4"/>
      <c r="F682" s="5"/>
      <c r="G682" s="4"/>
      <c r="H682" s="303"/>
      <c r="I682" s="10"/>
      <c r="J682" s="6"/>
      <c r="K682" s="6"/>
      <c r="L682" s="6"/>
      <c r="M682" s="6"/>
      <c r="N682" s="6"/>
      <c r="O682" s="6"/>
      <c r="P682" s="6"/>
      <c r="Q682" s="6"/>
    </row>
    <row r="683" spans="1:17" ht="15.75" x14ac:dyDescent="0.25">
      <c r="A683" s="15"/>
      <c r="B683" s="31"/>
      <c r="C683" s="6"/>
      <c r="D683" s="4"/>
      <c r="E683" s="4"/>
      <c r="F683" s="5"/>
      <c r="G683" s="4"/>
      <c r="H683" s="303"/>
      <c r="I683" s="10"/>
      <c r="J683" s="6"/>
      <c r="K683" s="6"/>
      <c r="L683" s="6"/>
      <c r="M683" s="6"/>
      <c r="N683" s="6"/>
      <c r="O683" s="6"/>
      <c r="P683" s="6"/>
      <c r="Q683" s="6"/>
    </row>
    <row r="684" spans="1:17" ht="15.75" x14ac:dyDescent="0.25">
      <c r="A684" s="15"/>
      <c r="B684" s="31"/>
      <c r="C684" s="6"/>
      <c r="D684" s="4"/>
      <c r="E684" s="4"/>
      <c r="F684" s="5"/>
      <c r="G684" s="4"/>
      <c r="H684" s="303"/>
      <c r="I684" s="10"/>
      <c r="J684" s="6"/>
      <c r="K684" s="6"/>
      <c r="L684" s="6"/>
      <c r="M684" s="6"/>
      <c r="N684" s="6"/>
      <c r="O684" s="6"/>
      <c r="P684" s="6"/>
      <c r="Q684" s="6"/>
    </row>
    <row r="685" spans="1:17" ht="15.75" x14ac:dyDescent="0.25">
      <c r="A685" s="15"/>
      <c r="B685" s="31"/>
      <c r="C685" s="6"/>
      <c r="D685" s="4"/>
      <c r="E685" s="4"/>
      <c r="F685" s="5"/>
      <c r="G685" s="4"/>
      <c r="H685" s="303"/>
      <c r="I685" s="10"/>
      <c r="J685" s="6"/>
      <c r="K685" s="6"/>
      <c r="L685" s="6"/>
      <c r="M685" s="6"/>
      <c r="N685" s="6"/>
      <c r="O685" s="6"/>
      <c r="P685" s="6"/>
      <c r="Q685" s="6"/>
    </row>
    <row r="686" spans="1:17" ht="15.75" x14ac:dyDescent="0.25">
      <c r="A686" s="15"/>
      <c r="B686" s="31"/>
      <c r="C686" s="6"/>
      <c r="D686" s="4"/>
      <c r="E686" s="4"/>
      <c r="F686" s="5"/>
      <c r="G686" s="4"/>
      <c r="H686" s="303"/>
      <c r="I686" s="10"/>
      <c r="J686" s="6"/>
      <c r="K686" s="6"/>
      <c r="L686" s="6"/>
      <c r="M686" s="6"/>
      <c r="N686" s="6"/>
      <c r="O686" s="6"/>
      <c r="P686" s="6"/>
      <c r="Q686" s="6"/>
    </row>
    <row r="687" spans="1:17" ht="15.75" x14ac:dyDescent="0.25">
      <c r="A687" s="15"/>
      <c r="B687" s="31"/>
      <c r="C687" s="6"/>
      <c r="D687" s="4"/>
      <c r="E687" s="4"/>
      <c r="F687" s="5"/>
      <c r="G687" s="4"/>
      <c r="H687" s="303"/>
      <c r="I687" s="10"/>
      <c r="J687" s="6"/>
      <c r="K687" s="6"/>
      <c r="L687" s="6"/>
      <c r="M687" s="6"/>
      <c r="N687" s="6"/>
      <c r="O687" s="6"/>
      <c r="P687" s="6"/>
      <c r="Q687" s="6"/>
    </row>
    <row r="688" spans="1:17" ht="15.75" x14ac:dyDescent="0.25">
      <c r="A688" s="15"/>
      <c r="B688" s="31"/>
      <c r="C688" s="6"/>
      <c r="D688" s="4"/>
      <c r="E688" s="4"/>
      <c r="F688" s="5"/>
      <c r="G688" s="4"/>
      <c r="H688" s="303"/>
      <c r="I688" s="10"/>
      <c r="J688" s="6"/>
      <c r="K688" s="6"/>
      <c r="L688" s="6"/>
      <c r="M688" s="6"/>
      <c r="N688" s="6"/>
      <c r="O688" s="6"/>
      <c r="P688" s="6"/>
      <c r="Q688" s="6"/>
    </row>
    <row r="689" spans="1:17" ht="15.75" x14ac:dyDescent="0.25">
      <c r="A689" s="15"/>
      <c r="B689" s="31"/>
      <c r="C689" s="6"/>
      <c r="D689" s="4"/>
      <c r="E689" s="4"/>
      <c r="F689" s="5"/>
      <c r="G689" s="4"/>
      <c r="H689" s="303"/>
      <c r="I689" s="10"/>
      <c r="J689" s="6"/>
      <c r="K689" s="6"/>
      <c r="L689" s="6"/>
      <c r="M689" s="6"/>
      <c r="N689" s="6"/>
      <c r="O689" s="6"/>
      <c r="P689" s="6"/>
      <c r="Q689" s="6"/>
    </row>
    <row r="690" spans="1:17" ht="15.75" x14ac:dyDescent="0.25">
      <c r="A690" s="15"/>
      <c r="B690" s="31"/>
      <c r="C690" s="6"/>
      <c r="D690" s="4"/>
      <c r="E690" s="4"/>
      <c r="F690" s="5"/>
      <c r="G690" s="4"/>
      <c r="H690" s="303"/>
      <c r="I690" s="10"/>
      <c r="J690" s="6"/>
      <c r="K690" s="6"/>
      <c r="L690" s="6"/>
      <c r="M690" s="6"/>
      <c r="N690" s="6"/>
      <c r="O690" s="6"/>
      <c r="P690" s="6"/>
      <c r="Q690" s="6"/>
    </row>
    <row r="691" spans="1:17" ht="15.75" x14ac:dyDescent="0.25">
      <c r="A691" s="15"/>
      <c r="B691" s="31"/>
      <c r="C691" s="6"/>
      <c r="D691" s="4"/>
      <c r="E691" s="4"/>
      <c r="F691" s="5"/>
      <c r="G691" s="4"/>
      <c r="H691" s="303"/>
      <c r="I691" s="10"/>
      <c r="J691" s="6"/>
      <c r="K691" s="6"/>
      <c r="L691" s="6"/>
      <c r="M691" s="6"/>
      <c r="N691" s="6"/>
      <c r="O691" s="6"/>
      <c r="P691" s="6"/>
      <c r="Q691" s="6"/>
    </row>
    <row r="692" spans="1:17" ht="15.75" x14ac:dyDescent="0.25">
      <c r="A692" s="15"/>
      <c r="B692" s="31"/>
      <c r="C692" s="6"/>
      <c r="D692" s="4"/>
      <c r="E692" s="4"/>
      <c r="F692" s="5"/>
      <c r="G692" s="4"/>
      <c r="H692" s="303"/>
      <c r="I692" s="10"/>
      <c r="J692" s="6"/>
      <c r="K692" s="6"/>
      <c r="L692" s="6"/>
      <c r="M692" s="6"/>
      <c r="N692" s="6"/>
      <c r="O692" s="6"/>
      <c r="P692" s="6"/>
      <c r="Q692" s="6"/>
    </row>
    <row r="693" spans="1:17" ht="15.75" x14ac:dyDescent="0.25">
      <c r="A693" s="15"/>
      <c r="B693" s="31"/>
      <c r="C693" s="6"/>
      <c r="D693" s="4"/>
      <c r="E693" s="4"/>
      <c r="F693" s="5"/>
      <c r="G693" s="4"/>
      <c r="H693" s="303"/>
      <c r="I693" s="10"/>
      <c r="J693" s="6"/>
      <c r="K693" s="6"/>
      <c r="L693" s="6"/>
      <c r="M693" s="6"/>
      <c r="N693" s="6"/>
      <c r="O693" s="6"/>
      <c r="P693" s="6"/>
      <c r="Q693" s="6"/>
    </row>
    <row r="694" spans="1:17" ht="15.75" x14ac:dyDescent="0.25">
      <c r="A694" s="15"/>
      <c r="B694" s="31"/>
      <c r="C694" s="6"/>
      <c r="D694" s="4"/>
      <c r="E694" s="4"/>
      <c r="F694" s="5"/>
      <c r="G694" s="4"/>
      <c r="H694" s="303"/>
      <c r="I694" s="10"/>
      <c r="J694" s="6"/>
      <c r="K694" s="6"/>
      <c r="L694" s="6"/>
      <c r="M694" s="6"/>
      <c r="N694" s="6"/>
      <c r="O694" s="6"/>
      <c r="P694" s="6"/>
      <c r="Q694" s="6"/>
    </row>
    <row r="695" spans="1:17" ht="15.75" x14ac:dyDescent="0.25">
      <c r="A695" s="15"/>
      <c r="B695" s="31"/>
      <c r="C695" s="6"/>
      <c r="D695" s="4"/>
      <c r="E695" s="4"/>
      <c r="F695" s="5"/>
      <c r="G695" s="4"/>
      <c r="H695" s="303"/>
      <c r="I695" s="10"/>
      <c r="J695" s="6"/>
      <c r="K695" s="6"/>
      <c r="L695" s="6"/>
      <c r="M695" s="6"/>
      <c r="N695" s="6"/>
      <c r="O695" s="6"/>
      <c r="P695" s="6"/>
      <c r="Q695" s="6"/>
    </row>
    <row r="696" spans="1:17" ht="15.75" x14ac:dyDescent="0.25">
      <c r="A696" s="15"/>
      <c r="B696" s="31"/>
      <c r="C696" s="6"/>
      <c r="D696" s="4"/>
      <c r="E696" s="4"/>
      <c r="F696" s="5"/>
      <c r="G696" s="4"/>
      <c r="H696" s="303"/>
      <c r="I696" s="10"/>
      <c r="J696" s="6"/>
      <c r="K696" s="6"/>
      <c r="L696" s="6"/>
      <c r="M696" s="6"/>
      <c r="N696" s="6"/>
      <c r="O696" s="6"/>
      <c r="P696" s="6"/>
      <c r="Q696" s="6"/>
    </row>
    <row r="697" spans="1:17" ht="15.75" x14ac:dyDescent="0.25">
      <c r="A697" s="15"/>
      <c r="B697" s="31"/>
      <c r="C697" s="6"/>
      <c r="D697" s="4"/>
      <c r="E697" s="4"/>
      <c r="F697" s="5"/>
      <c r="G697" s="4"/>
      <c r="H697" s="303"/>
      <c r="I697" s="10"/>
      <c r="J697" s="6"/>
      <c r="K697" s="6"/>
      <c r="L697" s="6"/>
      <c r="M697" s="6"/>
      <c r="N697" s="6"/>
      <c r="O697" s="6"/>
      <c r="P697" s="6"/>
      <c r="Q697" s="6"/>
    </row>
    <row r="698" spans="1:17" ht="15.75" x14ac:dyDescent="0.25">
      <c r="A698" s="15"/>
      <c r="B698" s="31"/>
      <c r="C698" s="6"/>
      <c r="D698" s="4"/>
      <c r="E698" s="4"/>
      <c r="F698" s="5"/>
      <c r="G698" s="4"/>
      <c r="H698" s="303"/>
      <c r="I698" s="10"/>
      <c r="J698" s="6"/>
      <c r="K698" s="6"/>
      <c r="L698" s="6"/>
      <c r="M698" s="6"/>
      <c r="N698" s="6"/>
      <c r="O698" s="6"/>
      <c r="P698" s="6"/>
      <c r="Q698" s="6"/>
    </row>
    <row r="699" spans="1:17" ht="15.75" x14ac:dyDescent="0.25">
      <c r="A699" s="15"/>
      <c r="B699" s="31"/>
      <c r="C699" s="6"/>
      <c r="D699" s="4"/>
      <c r="E699" s="4"/>
      <c r="F699" s="5"/>
      <c r="G699" s="4"/>
      <c r="H699" s="303"/>
      <c r="I699" s="10"/>
      <c r="J699" s="6"/>
      <c r="K699" s="6"/>
      <c r="L699" s="6"/>
      <c r="M699" s="6"/>
      <c r="N699" s="6"/>
      <c r="O699" s="6"/>
      <c r="P699" s="6"/>
      <c r="Q699" s="6"/>
    </row>
    <row r="700" spans="1:17" ht="15.75" x14ac:dyDescent="0.25">
      <c r="A700" s="15"/>
      <c r="B700" s="31"/>
      <c r="C700" s="6"/>
      <c r="D700" s="4"/>
      <c r="E700" s="4"/>
      <c r="F700" s="5"/>
      <c r="G700" s="4"/>
      <c r="H700" s="303"/>
      <c r="I700" s="10"/>
      <c r="J700" s="6"/>
      <c r="K700" s="6"/>
      <c r="L700" s="6"/>
      <c r="M700" s="6"/>
      <c r="N700" s="6"/>
      <c r="O700" s="6"/>
      <c r="P700" s="6"/>
      <c r="Q700" s="6"/>
    </row>
    <row r="701" spans="1:17" ht="15.75" x14ac:dyDescent="0.25">
      <c r="A701" s="15"/>
      <c r="B701" s="31"/>
      <c r="C701" s="6"/>
      <c r="D701" s="4"/>
      <c r="E701" s="4"/>
      <c r="F701" s="5"/>
      <c r="G701" s="4"/>
      <c r="H701" s="303"/>
      <c r="I701" s="10"/>
      <c r="J701" s="6"/>
      <c r="K701" s="6"/>
      <c r="L701" s="6"/>
      <c r="M701" s="6"/>
      <c r="N701" s="6"/>
      <c r="O701" s="6"/>
      <c r="P701" s="6"/>
      <c r="Q701" s="6"/>
    </row>
    <row r="702" spans="1:17" ht="15.75" x14ac:dyDescent="0.25">
      <c r="A702" s="15"/>
      <c r="B702" s="31"/>
      <c r="C702" s="6"/>
      <c r="D702" s="4"/>
      <c r="E702" s="4"/>
      <c r="F702" s="5"/>
      <c r="G702" s="4"/>
      <c r="H702" s="303"/>
      <c r="I702" s="10"/>
      <c r="J702" s="6"/>
      <c r="K702" s="6"/>
      <c r="L702" s="6"/>
      <c r="M702" s="6"/>
      <c r="N702" s="6"/>
      <c r="O702" s="6"/>
      <c r="P702" s="6"/>
      <c r="Q702" s="6"/>
    </row>
    <row r="703" spans="1:17" ht="15.75" x14ac:dyDescent="0.25">
      <c r="A703" s="15"/>
      <c r="B703" s="31"/>
      <c r="C703" s="6"/>
      <c r="D703" s="4"/>
      <c r="E703" s="4"/>
      <c r="F703" s="5"/>
      <c r="G703" s="4"/>
      <c r="H703" s="303"/>
      <c r="I703" s="10"/>
      <c r="J703" s="6"/>
      <c r="K703" s="6"/>
      <c r="L703" s="6"/>
      <c r="M703" s="6"/>
      <c r="N703" s="6"/>
      <c r="O703" s="6"/>
      <c r="P703" s="6"/>
      <c r="Q703" s="6"/>
    </row>
    <row r="704" spans="1:17" ht="15.75" x14ac:dyDescent="0.25">
      <c r="A704" s="15"/>
      <c r="B704" s="31"/>
      <c r="C704" s="6"/>
      <c r="D704" s="4"/>
      <c r="E704" s="4"/>
      <c r="F704" s="5"/>
      <c r="G704" s="4"/>
      <c r="H704" s="303"/>
      <c r="I704" s="10"/>
      <c r="J704" s="6"/>
      <c r="K704" s="6"/>
      <c r="L704" s="6"/>
      <c r="M704" s="6"/>
      <c r="N704" s="6"/>
      <c r="O704" s="6"/>
      <c r="P704" s="6"/>
      <c r="Q704" s="6"/>
    </row>
    <row r="705" spans="1:17" ht="15.75" x14ac:dyDescent="0.25">
      <c r="A705" s="15"/>
      <c r="B705" s="31"/>
      <c r="C705" s="6"/>
      <c r="D705" s="4"/>
      <c r="E705" s="4"/>
      <c r="F705" s="5"/>
      <c r="G705" s="4"/>
      <c r="H705" s="303"/>
      <c r="I705" s="10"/>
      <c r="J705" s="6"/>
      <c r="K705" s="6"/>
      <c r="L705" s="6"/>
      <c r="M705" s="6"/>
      <c r="N705" s="6"/>
      <c r="O705" s="6"/>
      <c r="P705" s="6"/>
      <c r="Q705" s="6"/>
    </row>
    <row r="706" spans="1:17" ht="15.75" x14ac:dyDescent="0.25">
      <c r="A706" s="15"/>
      <c r="B706" s="31"/>
      <c r="C706" s="6"/>
      <c r="D706" s="4"/>
      <c r="E706" s="4"/>
      <c r="F706" s="5"/>
      <c r="G706" s="4"/>
      <c r="H706" s="303"/>
      <c r="I706" s="10"/>
      <c r="J706" s="6"/>
      <c r="K706" s="6"/>
      <c r="L706" s="6"/>
      <c r="M706" s="6"/>
      <c r="N706" s="6"/>
      <c r="O706" s="6"/>
      <c r="P706" s="6"/>
      <c r="Q706" s="6"/>
    </row>
    <row r="707" spans="1:17" ht="15.75" x14ac:dyDescent="0.25">
      <c r="A707" s="15"/>
      <c r="B707" s="31"/>
      <c r="C707" s="6"/>
      <c r="D707" s="4"/>
      <c r="E707" s="4"/>
      <c r="F707" s="5"/>
      <c r="G707" s="4"/>
      <c r="H707" s="303"/>
      <c r="I707" s="10"/>
      <c r="J707" s="6"/>
      <c r="K707" s="6"/>
      <c r="L707" s="6"/>
      <c r="M707" s="6"/>
      <c r="N707" s="6"/>
      <c r="O707" s="6"/>
      <c r="P707" s="6"/>
      <c r="Q707" s="6"/>
    </row>
    <row r="708" spans="1:17" ht="15.75" x14ac:dyDescent="0.25">
      <c r="A708" s="15"/>
      <c r="B708" s="31"/>
      <c r="C708" s="6"/>
      <c r="D708" s="4"/>
      <c r="E708" s="4"/>
      <c r="F708" s="5"/>
      <c r="G708" s="4"/>
      <c r="H708" s="303"/>
      <c r="I708" s="10"/>
      <c r="J708" s="6"/>
      <c r="K708" s="6"/>
      <c r="L708" s="6"/>
      <c r="M708" s="6"/>
      <c r="N708" s="6"/>
      <c r="O708" s="6"/>
      <c r="P708" s="6"/>
      <c r="Q708" s="6"/>
    </row>
    <row r="709" spans="1:17" ht="15.75" x14ac:dyDescent="0.25">
      <c r="A709" s="15"/>
      <c r="B709" s="31"/>
      <c r="C709" s="6"/>
      <c r="D709" s="4"/>
      <c r="E709" s="4"/>
      <c r="F709" s="5"/>
      <c r="G709" s="4"/>
      <c r="H709" s="303"/>
      <c r="I709" s="10"/>
      <c r="J709" s="6"/>
      <c r="K709" s="6"/>
      <c r="L709" s="6"/>
      <c r="M709" s="6"/>
      <c r="N709" s="6"/>
      <c r="O709" s="6"/>
      <c r="P709" s="6"/>
      <c r="Q709" s="6"/>
    </row>
    <row r="710" spans="1:17" ht="15.75" x14ac:dyDescent="0.25">
      <c r="A710" s="15"/>
      <c r="B710" s="31"/>
      <c r="C710" s="6"/>
      <c r="D710" s="4"/>
      <c r="E710" s="4"/>
      <c r="F710" s="5"/>
      <c r="G710" s="4"/>
      <c r="H710" s="303"/>
      <c r="I710" s="10"/>
      <c r="J710" s="6"/>
      <c r="K710" s="6"/>
      <c r="L710" s="6"/>
      <c r="M710" s="6"/>
      <c r="N710" s="6"/>
      <c r="O710" s="6"/>
      <c r="P710" s="6"/>
      <c r="Q710" s="6"/>
    </row>
    <row r="711" spans="1:17" ht="15.75" x14ac:dyDescent="0.25">
      <c r="A711" s="15"/>
      <c r="B711" s="31"/>
      <c r="C711" s="6"/>
      <c r="D711" s="4"/>
      <c r="E711" s="4"/>
      <c r="F711" s="5"/>
      <c r="G711" s="4"/>
      <c r="H711" s="303"/>
      <c r="I711" s="10"/>
      <c r="J711" s="6"/>
      <c r="K711" s="6"/>
      <c r="L711" s="6"/>
      <c r="M711" s="6"/>
      <c r="N711" s="6"/>
      <c r="O711" s="6"/>
      <c r="P711" s="6"/>
      <c r="Q711" s="6"/>
    </row>
    <row r="712" spans="1:17" ht="15.75" x14ac:dyDescent="0.25">
      <c r="A712" s="15"/>
      <c r="B712" s="31"/>
      <c r="C712" s="6"/>
      <c r="D712" s="4"/>
      <c r="E712" s="4"/>
      <c r="F712" s="5"/>
      <c r="G712" s="4"/>
      <c r="H712" s="303"/>
      <c r="I712" s="10"/>
      <c r="J712" s="6"/>
      <c r="K712" s="6"/>
      <c r="L712" s="6"/>
      <c r="M712" s="6"/>
      <c r="N712" s="6"/>
      <c r="O712" s="6"/>
      <c r="P712" s="6"/>
      <c r="Q712" s="6"/>
    </row>
    <row r="713" spans="1:17" ht="15.75" x14ac:dyDescent="0.25">
      <c r="A713" s="15"/>
      <c r="B713" s="31"/>
      <c r="C713" s="6"/>
      <c r="D713" s="4"/>
      <c r="E713" s="4"/>
      <c r="F713" s="5"/>
      <c r="G713" s="4"/>
      <c r="H713" s="303"/>
      <c r="I713" s="10"/>
      <c r="J713" s="6"/>
      <c r="K713" s="6"/>
      <c r="L713" s="6"/>
      <c r="M713" s="6"/>
      <c r="N713" s="6"/>
      <c r="O713" s="6"/>
      <c r="P713" s="6"/>
      <c r="Q713" s="6"/>
    </row>
    <row r="714" spans="1:17" ht="15.75" x14ac:dyDescent="0.25">
      <c r="A714" s="15"/>
      <c r="B714" s="31"/>
      <c r="C714" s="6"/>
      <c r="D714" s="4"/>
      <c r="E714" s="4"/>
      <c r="F714" s="5"/>
      <c r="G714" s="4"/>
      <c r="H714" s="303"/>
      <c r="I714" s="10"/>
      <c r="J714" s="6"/>
      <c r="K714" s="6"/>
      <c r="L714" s="6"/>
      <c r="M714" s="6"/>
      <c r="N714" s="6"/>
      <c r="O714" s="6"/>
      <c r="P714" s="6"/>
      <c r="Q714" s="6"/>
    </row>
    <row r="715" spans="1:17" ht="15.75" x14ac:dyDescent="0.25">
      <c r="A715" s="15"/>
      <c r="B715" s="31"/>
      <c r="C715" s="6"/>
      <c r="D715" s="4"/>
      <c r="E715" s="4"/>
      <c r="F715" s="5"/>
      <c r="G715" s="4"/>
      <c r="H715" s="303"/>
      <c r="I715" s="10"/>
      <c r="J715" s="6"/>
      <c r="K715" s="6"/>
      <c r="L715" s="6"/>
      <c r="M715" s="6"/>
      <c r="N715" s="6"/>
      <c r="O715" s="6"/>
      <c r="P715" s="6"/>
      <c r="Q715" s="6"/>
    </row>
    <row r="716" spans="1:17" ht="15.75" x14ac:dyDescent="0.25">
      <c r="A716" s="15"/>
      <c r="B716" s="31"/>
      <c r="C716" s="6"/>
      <c r="D716" s="4"/>
      <c r="E716" s="4"/>
      <c r="F716" s="5"/>
      <c r="G716" s="4"/>
      <c r="H716" s="303"/>
      <c r="I716" s="10"/>
      <c r="J716" s="6"/>
      <c r="K716" s="6"/>
      <c r="L716" s="6"/>
      <c r="M716" s="6"/>
      <c r="N716" s="6"/>
      <c r="O716" s="6"/>
      <c r="P716" s="6"/>
      <c r="Q716" s="6"/>
    </row>
    <row r="717" spans="1:17" ht="15.75" x14ac:dyDescent="0.25">
      <c r="A717" s="15"/>
      <c r="B717" s="31"/>
      <c r="C717" s="6"/>
      <c r="D717" s="4"/>
      <c r="E717" s="4"/>
      <c r="F717" s="5"/>
      <c r="G717" s="4"/>
      <c r="H717" s="303"/>
      <c r="I717" s="10"/>
      <c r="J717" s="6"/>
      <c r="K717" s="6"/>
      <c r="L717" s="6"/>
      <c r="M717" s="6"/>
      <c r="N717" s="6"/>
      <c r="O717" s="6"/>
      <c r="P717" s="6"/>
      <c r="Q717" s="6"/>
    </row>
    <row r="718" spans="1:17" ht="15.75" x14ac:dyDescent="0.25">
      <c r="A718" s="15"/>
      <c r="B718" s="31"/>
      <c r="C718" s="6"/>
      <c r="D718" s="4"/>
      <c r="E718" s="4"/>
      <c r="F718" s="5"/>
      <c r="G718" s="4"/>
      <c r="H718" s="303"/>
      <c r="I718" s="10"/>
      <c r="J718" s="6"/>
      <c r="K718" s="6"/>
      <c r="L718" s="6"/>
      <c r="M718" s="6"/>
      <c r="N718" s="6"/>
      <c r="O718" s="6"/>
      <c r="P718" s="6"/>
      <c r="Q718" s="6"/>
    </row>
    <row r="719" spans="1:17" ht="15.75" x14ac:dyDescent="0.25">
      <c r="A719" s="15"/>
      <c r="B719" s="31"/>
      <c r="C719" s="6"/>
      <c r="D719" s="4"/>
      <c r="E719" s="4"/>
      <c r="F719" s="5"/>
      <c r="G719" s="4"/>
      <c r="H719" s="303"/>
      <c r="I719" s="10"/>
      <c r="J719" s="6"/>
      <c r="K719" s="6"/>
      <c r="L719" s="6"/>
      <c r="M719" s="6"/>
      <c r="N719" s="6"/>
      <c r="O719" s="6"/>
      <c r="P719" s="6"/>
      <c r="Q719" s="6"/>
    </row>
    <row r="720" spans="1:17" ht="15.75" x14ac:dyDescent="0.25">
      <c r="A720" s="15"/>
      <c r="B720" s="31"/>
      <c r="C720" s="6"/>
      <c r="D720" s="4"/>
      <c r="E720" s="4"/>
      <c r="F720" s="5"/>
      <c r="G720" s="4"/>
      <c r="H720" s="303"/>
      <c r="I720" s="10"/>
      <c r="J720" s="6"/>
      <c r="K720" s="6"/>
      <c r="L720" s="6"/>
      <c r="M720" s="6"/>
      <c r="N720" s="6"/>
      <c r="O720" s="6"/>
      <c r="P720" s="6"/>
      <c r="Q720" s="6"/>
    </row>
    <row r="721" spans="1:17" ht="15.75" x14ac:dyDescent="0.25">
      <c r="A721" s="15"/>
      <c r="B721" s="31"/>
      <c r="C721" s="6"/>
      <c r="D721" s="4"/>
      <c r="E721" s="4"/>
      <c r="F721" s="5"/>
      <c r="G721" s="4"/>
      <c r="H721" s="303"/>
      <c r="I721" s="10"/>
      <c r="J721" s="6"/>
      <c r="K721" s="6"/>
      <c r="L721" s="6"/>
      <c r="M721" s="6"/>
      <c r="N721" s="6"/>
      <c r="O721" s="6"/>
      <c r="P721" s="6"/>
      <c r="Q721" s="6"/>
    </row>
    <row r="722" spans="1:17" ht="15.75" x14ac:dyDescent="0.25">
      <c r="A722" s="15"/>
      <c r="B722" s="31"/>
      <c r="C722" s="6"/>
      <c r="D722" s="4"/>
      <c r="E722" s="4"/>
      <c r="F722" s="5"/>
      <c r="G722" s="4"/>
      <c r="H722" s="303"/>
      <c r="I722" s="10"/>
      <c r="J722" s="6"/>
      <c r="K722" s="6"/>
      <c r="L722" s="6"/>
      <c r="M722" s="6"/>
      <c r="N722" s="6"/>
      <c r="O722" s="6"/>
      <c r="P722" s="6"/>
      <c r="Q722" s="6"/>
    </row>
    <row r="723" spans="1:17" ht="15.75" x14ac:dyDescent="0.25">
      <c r="A723" s="15"/>
      <c r="B723" s="31"/>
      <c r="C723" s="6"/>
      <c r="D723" s="4"/>
      <c r="E723" s="4"/>
      <c r="F723" s="5"/>
      <c r="G723" s="4"/>
      <c r="H723" s="303"/>
      <c r="I723" s="10"/>
      <c r="J723" s="6"/>
      <c r="K723" s="6"/>
      <c r="L723" s="6"/>
      <c r="M723" s="6"/>
      <c r="N723" s="6"/>
      <c r="O723" s="6"/>
      <c r="P723" s="6"/>
      <c r="Q723" s="6"/>
    </row>
    <row r="724" spans="1:17" ht="15.75" x14ac:dyDescent="0.25">
      <c r="A724" s="15"/>
      <c r="B724" s="31"/>
      <c r="C724" s="6"/>
      <c r="D724" s="4"/>
      <c r="E724" s="4"/>
      <c r="F724" s="5"/>
      <c r="G724" s="4"/>
      <c r="H724" s="303"/>
      <c r="I724" s="10"/>
      <c r="J724" s="6"/>
      <c r="K724" s="6"/>
      <c r="L724" s="6"/>
      <c r="M724" s="6"/>
      <c r="N724" s="6"/>
      <c r="O724" s="6"/>
      <c r="P724" s="6"/>
      <c r="Q724" s="6"/>
    </row>
    <row r="725" spans="1:17" ht="15.75" x14ac:dyDescent="0.25">
      <c r="A725" s="15"/>
      <c r="B725" s="31"/>
      <c r="C725" s="6"/>
      <c r="D725" s="4"/>
      <c r="E725" s="4"/>
      <c r="F725" s="5"/>
      <c r="G725" s="4"/>
      <c r="H725" s="303"/>
      <c r="I725" s="10"/>
      <c r="J725" s="6"/>
      <c r="K725" s="6"/>
      <c r="L725" s="6"/>
      <c r="M725" s="6"/>
      <c r="N725" s="6"/>
      <c r="O725" s="6"/>
      <c r="P725" s="6"/>
      <c r="Q725" s="6"/>
    </row>
    <row r="726" spans="1:17" ht="15.75" x14ac:dyDescent="0.25">
      <c r="A726" s="15"/>
      <c r="B726" s="31"/>
      <c r="C726" s="6"/>
      <c r="D726" s="4"/>
      <c r="E726" s="4"/>
      <c r="F726" s="5"/>
      <c r="G726" s="4"/>
      <c r="H726" s="303"/>
      <c r="I726" s="10"/>
      <c r="J726" s="6"/>
      <c r="K726" s="6"/>
      <c r="L726" s="6"/>
      <c r="M726" s="6"/>
      <c r="N726" s="6"/>
      <c r="O726" s="6"/>
      <c r="P726" s="6"/>
      <c r="Q726" s="6"/>
    </row>
    <row r="727" spans="1:17" ht="15.75" x14ac:dyDescent="0.25">
      <c r="A727" s="15"/>
      <c r="B727" s="31"/>
      <c r="C727" s="6"/>
      <c r="D727" s="4"/>
      <c r="E727" s="4"/>
      <c r="F727" s="5"/>
      <c r="G727" s="4"/>
      <c r="H727" s="303"/>
      <c r="I727" s="10"/>
      <c r="J727" s="6"/>
      <c r="K727" s="6"/>
      <c r="L727" s="6"/>
      <c r="M727" s="6"/>
      <c r="N727" s="6"/>
      <c r="O727" s="6"/>
      <c r="P727" s="6"/>
      <c r="Q727" s="6"/>
    </row>
    <row r="728" spans="1:17" ht="15.75" x14ac:dyDescent="0.25">
      <c r="A728" s="15"/>
      <c r="B728" s="31"/>
      <c r="C728" s="6"/>
      <c r="D728" s="4"/>
      <c r="E728" s="4"/>
      <c r="F728" s="5"/>
      <c r="G728" s="4"/>
      <c r="H728" s="303"/>
      <c r="I728" s="10"/>
      <c r="J728" s="6"/>
      <c r="K728" s="6"/>
      <c r="L728" s="6"/>
      <c r="M728" s="6"/>
      <c r="N728" s="6"/>
      <c r="O728" s="6"/>
      <c r="P728" s="6"/>
      <c r="Q728" s="6"/>
    </row>
    <row r="729" spans="1:17" ht="15.75" x14ac:dyDescent="0.25">
      <c r="A729" s="15"/>
      <c r="B729" s="31"/>
      <c r="C729" s="6"/>
      <c r="D729" s="4"/>
      <c r="E729" s="4"/>
      <c r="F729" s="5"/>
      <c r="G729" s="4"/>
      <c r="H729" s="303"/>
      <c r="I729" s="10"/>
      <c r="J729" s="6"/>
      <c r="K729" s="6"/>
      <c r="L729" s="6"/>
      <c r="M729" s="6"/>
      <c r="N729" s="6"/>
      <c r="O729" s="6"/>
      <c r="P729" s="6"/>
      <c r="Q729" s="6"/>
    </row>
    <row r="730" spans="1:17" ht="15.75" x14ac:dyDescent="0.25">
      <c r="A730" s="15"/>
      <c r="B730" s="31"/>
      <c r="C730" s="6"/>
      <c r="D730" s="4"/>
      <c r="E730" s="4"/>
      <c r="F730" s="5"/>
      <c r="G730" s="4"/>
      <c r="H730" s="303"/>
      <c r="I730" s="10"/>
      <c r="J730" s="6"/>
      <c r="K730" s="6"/>
      <c r="L730" s="6"/>
      <c r="M730" s="6"/>
      <c r="N730" s="6"/>
      <c r="O730" s="6"/>
      <c r="P730" s="6"/>
      <c r="Q730" s="6"/>
    </row>
    <row r="731" spans="1:17" ht="15.75" x14ac:dyDescent="0.25">
      <c r="A731" s="15"/>
      <c r="B731" s="31"/>
      <c r="C731" s="6"/>
      <c r="D731" s="4"/>
      <c r="E731" s="4"/>
      <c r="F731" s="5"/>
      <c r="G731" s="4"/>
      <c r="H731" s="303"/>
      <c r="I731" s="10"/>
      <c r="J731" s="6"/>
      <c r="K731" s="6"/>
      <c r="L731" s="6"/>
      <c r="M731" s="6"/>
      <c r="N731" s="6"/>
      <c r="O731" s="6"/>
      <c r="P731" s="6"/>
      <c r="Q731" s="6"/>
    </row>
    <row r="732" spans="1:17" ht="15.75" x14ac:dyDescent="0.25">
      <c r="A732" s="15"/>
      <c r="B732" s="31"/>
      <c r="C732" s="6"/>
      <c r="D732" s="4"/>
      <c r="E732" s="4"/>
      <c r="F732" s="5"/>
      <c r="G732" s="4"/>
      <c r="H732" s="303"/>
      <c r="I732" s="10"/>
      <c r="J732" s="6"/>
      <c r="K732" s="6"/>
      <c r="L732" s="6"/>
      <c r="M732" s="6"/>
      <c r="N732" s="6"/>
      <c r="O732" s="6"/>
      <c r="P732" s="6"/>
      <c r="Q732" s="6"/>
    </row>
    <row r="733" spans="1:17" ht="15.75" x14ac:dyDescent="0.25">
      <c r="A733" s="15"/>
      <c r="B733" s="31"/>
      <c r="C733" s="6"/>
      <c r="D733" s="4"/>
      <c r="E733" s="4"/>
      <c r="F733" s="5"/>
      <c r="G733" s="4"/>
      <c r="H733" s="303"/>
      <c r="I733" s="10"/>
      <c r="J733" s="6"/>
      <c r="K733" s="6"/>
      <c r="L733" s="6"/>
      <c r="M733" s="6"/>
      <c r="N733" s="6"/>
      <c r="O733" s="6"/>
      <c r="P733" s="6"/>
      <c r="Q733" s="6"/>
    </row>
    <row r="734" spans="1:17" ht="15.75" x14ac:dyDescent="0.25">
      <c r="A734" s="15"/>
      <c r="B734" s="31"/>
      <c r="C734" s="6"/>
      <c r="D734" s="4"/>
      <c r="E734" s="4"/>
      <c r="F734" s="5"/>
      <c r="G734" s="4"/>
      <c r="H734" s="303"/>
      <c r="I734" s="10"/>
      <c r="J734" s="6"/>
      <c r="K734" s="6"/>
      <c r="L734" s="6"/>
      <c r="M734" s="6"/>
      <c r="N734" s="6"/>
      <c r="O734" s="6"/>
      <c r="P734" s="6"/>
      <c r="Q734" s="6"/>
    </row>
    <row r="735" spans="1:17" ht="15.75" x14ac:dyDescent="0.25">
      <c r="A735" s="15"/>
      <c r="B735" s="31"/>
      <c r="C735" s="6"/>
      <c r="D735" s="4"/>
      <c r="E735" s="4"/>
      <c r="F735" s="5"/>
      <c r="G735" s="4"/>
      <c r="H735" s="303"/>
      <c r="I735" s="10"/>
      <c r="J735" s="6"/>
      <c r="K735" s="6"/>
      <c r="L735" s="6"/>
      <c r="M735" s="6"/>
      <c r="N735" s="6"/>
      <c r="O735" s="6"/>
      <c r="P735" s="6"/>
      <c r="Q735" s="6"/>
    </row>
    <row r="736" spans="1:17" ht="15.75" x14ac:dyDescent="0.25">
      <c r="A736" s="15"/>
      <c r="B736" s="31"/>
      <c r="C736" s="6"/>
      <c r="D736" s="4"/>
      <c r="E736" s="4"/>
      <c r="F736" s="5"/>
      <c r="G736" s="4"/>
      <c r="H736" s="303"/>
      <c r="I736" s="10"/>
      <c r="J736" s="6"/>
      <c r="K736" s="6"/>
      <c r="L736" s="6"/>
      <c r="M736" s="6"/>
      <c r="N736" s="6"/>
      <c r="O736" s="6"/>
      <c r="P736" s="6"/>
      <c r="Q736" s="6"/>
    </row>
    <row r="737" spans="1:17" ht="15.75" x14ac:dyDescent="0.25">
      <c r="A737" s="15"/>
      <c r="B737" s="31"/>
      <c r="C737" s="6"/>
      <c r="D737" s="4"/>
      <c r="E737" s="4"/>
      <c r="F737" s="5"/>
      <c r="G737" s="4"/>
      <c r="H737" s="303"/>
      <c r="I737" s="10"/>
      <c r="J737" s="6"/>
      <c r="K737" s="6"/>
      <c r="L737" s="6"/>
      <c r="M737" s="6"/>
      <c r="N737" s="6"/>
      <c r="O737" s="6"/>
      <c r="P737" s="6"/>
      <c r="Q737" s="6"/>
    </row>
    <row r="738" spans="1:17" ht="15.75" x14ac:dyDescent="0.25">
      <c r="A738" s="15"/>
      <c r="B738" s="31"/>
      <c r="C738" s="6"/>
      <c r="D738" s="4"/>
      <c r="E738" s="4"/>
      <c r="F738" s="5"/>
      <c r="G738" s="4"/>
      <c r="H738" s="303"/>
      <c r="I738" s="10"/>
      <c r="J738" s="6"/>
      <c r="K738" s="6"/>
      <c r="L738" s="6"/>
      <c r="M738" s="6"/>
      <c r="N738" s="6"/>
      <c r="O738" s="6"/>
      <c r="P738" s="6"/>
      <c r="Q738" s="6"/>
    </row>
    <row r="739" spans="1:17" ht="15.75" x14ac:dyDescent="0.25">
      <c r="A739" s="15"/>
      <c r="B739" s="31"/>
      <c r="C739" s="6"/>
      <c r="D739" s="4"/>
      <c r="E739" s="4"/>
      <c r="F739" s="5"/>
      <c r="G739" s="4"/>
      <c r="H739" s="303"/>
      <c r="I739" s="10"/>
      <c r="J739" s="6"/>
      <c r="K739" s="6"/>
      <c r="L739" s="6"/>
      <c r="M739" s="6"/>
      <c r="N739" s="6"/>
      <c r="O739" s="6"/>
      <c r="P739" s="6"/>
      <c r="Q739" s="6"/>
    </row>
    <row r="740" spans="1:17" ht="15.75" x14ac:dyDescent="0.25">
      <c r="A740" s="15"/>
      <c r="B740" s="31"/>
      <c r="C740" s="6"/>
      <c r="D740" s="4"/>
      <c r="E740" s="4"/>
      <c r="F740" s="5"/>
      <c r="G740" s="4"/>
      <c r="H740" s="303"/>
      <c r="I740" s="10"/>
      <c r="J740" s="6"/>
      <c r="K740" s="6"/>
      <c r="L740" s="6"/>
      <c r="M740" s="6"/>
      <c r="N740" s="6"/>
      <c r="O740" s="6"/>
      <c r="P740" s="6"/>
      <c r="Q740" s="6"/>
    </row>
    <row r="741" spans="1:17" ht="15.75" x14ac:dyDescent="0.25">
      <c r="A741" s="15"/>
      <c r="B741" s="31"/>
      <c r="C741" s="6"/>
      <c r="D741" s="4"/>
      <c r="E741" s="4"/>
      <c r="F741" s="5"/>
      <c r="G741" s="4"/>
      <c r="H741" s="303"/>
      <c r="I741" s="10"/>
      <c r="J741" s="6"/>
      <c r="K741" s="6"/>
      <c r="L741" s="6"/>
      <c r="M741" s="6"/>
      <c r="N741" s="6"/>
      <c r="O741" s="6"/>
      <c r="P741" s="6"/>
      <c r="Q741" s="6"/>
    </row>
    <row r="742" spans="1:17" ht="15.75" x14ac:dyDescent="0.25">
      <c r="A742" s="15"/>
      <c r="B742" s="31"/>
      <c r="C742" s="6"/>
      <c r="D742" s="4"/>
      <c r="E742" s="4"/>
      <c r="F742" s="5"/>
      <c r="G742" s="4"/>
      <c r="H742" s="303"/>
      <c r="I742" s="10"/>
      <c r="J742" s="6"/>
      <c r="K742" s="6"/>
      <c r="L742" s="6"/>
      <c r="M742" s="6"/>
      <c r="N742" s="6"/>
      <c r="O742" s="6"/>
      <c r="P742" s="6"/>
      <c r="Q742" s="6"/>
    </row>
    <row r="743" spans="1:17" ht="15.75" x14ac:dyDescent="0.25">
      <c r="A743" s="15"/>
      <c r="B743" s="31"/>
      <c r="C743" s="6"/>
      <c r="D743" s="4"/>
      <c r="E743" s="4"/>
      <c r="F743" s="5"/>
      <c r="G743" s="4"/>
      <c r="H743" s="303"/>
      <c r="I743" s="10"/>
      <c r="J743" s="6"/>
      <c r="K743" s="6"/>
      <c r="L743" s="6"/>
      <c r="M743" s="6"/>
      <c r="N743" s="6"/>
      <c r="O743" s="6"/>
      <c r="P743" s="6"/>
      <c r="Q743" s="6"/>
    </row>
    <row r="744" spans="1:17" ht="15.75" x14ac:dyDescent="0.25">
      <c r="A744" s="15"/>
      <c r="B744" s="31"/>
      <c r="C744" s="6"/>
      <c r="D744" s="4"/>
      <c r="E744" s="4"/>
      <c r="F744" s="5"/>
      <c r="G744" s="4"/>
      <c r="H744" s="303"/>
      <c r="I744" s="10"/>
      <c r="J744" s="6"/>
      <c r="K744" s="6"/>
      <c r="L744" s="6"/>
      <c r="M744" s="6"/>
      <c r="N744" s="6"/>
      <c r="O744" s="6"/>
      <c r="P744" s="6"/>
      <c r="Q744" s="6"/>
    </row>
    <row r="745" spans="1:17" ht="15.75" x14ac:dyDescent="0.25">
      <c r="A745" s="15"/>
      <c r="B745" s="31"/>
      <c r="C745" s="6"/>
      <c r="D745" s="4"/>
      <c r="E745" s="4"/>
      <c r="F745" s="5"/>
      <c r="G745" s="4"/>
      <c r="H745" s="303"/>
      <c r="I745" s="10"/>
      <c r="J745" s="6"/>
      <c r="K745" s="6"/>
      <c r="L745" s="6"/>
      <c r="M745" s="6"/>
      <c r="N745" s="6"/>
      <c r="O745" s="6"/>
      <c r="P745" s="6"/>
      <c r="Q745" s="6"/>
    </row>
    <row r="746" spans="1:17" ht="15.75" x14ac:dyDescent="0.25">
      <c r="A746" s="15"/>
      <c r="B746" s="31"/>
      <c r="C746" s="6"/>
      <c r="D746" s="4"/>
      <c r="E746" s="4"/>
      <c r="F746" s="5"/>
      <c r="G746" s="4"/>
      <c r="H746" s="303"/>
      <c r="I746" s="10"/>
      <c r="J746" s="6"/>
      <c r="K746" s="6"/>
      <c r="L746" s="6"/>
      <c r="M746" s="6"/>
      <c r="N746" s="6"/>
      <c r="O746" s="6"/>
      <c r="P746" s="6"/>
      <c r="Q746" s="6"/>
    </row>
    <row r="747" spans="1:17" ht="15.75" x14ac:dyDescent="0.25">
      <c r="A747" s="15"/>
      <c r="B747" s="31"/>
      <c r="C747" s="6"/>
      <c r="D747" s="4"/>
      <c r="E747" s="4"/>
      <c r="F747" s="5"/>
      <c r="G747" s="4"/>
      <c r="H747" s="303"/>
      <c r="I747" s="10"/>
      <c r="J747" s="6"/>
      <c r="K747" s="6"/>
      <c r="L747" s="6"/>
      <c r="M747" s="6"/>
      <c r="N747" s="6"/>
      <c r="O747" s="6"/>
      <c r="P747" s="6"/>
      <c r="Q747" s="6"/>
    </row>
    <row r="748" spans="1:17" ht="15.75" x14ac:dyDescent="0.25">
      <c r="A748" s="15"/>
      <c r="B748" s="31"/>
      <c r="C748" s="6"/>
      <c r="D748" s="4"/>
      <c r="E748" s="4"/>
      <c r="F748" s="5"/>
      <c r="G748" s="4"/>
      <c r="H748" s="303"/>
      <c r="I748" s="10"/>
      <c r="J748" s="6"/>
      <c r="K748" s="6"/>
      <c r="L748" s="6"/>
      <c r="M748" s="6"/>
      <c r="N748" s="6"/>
      <c r="O748" s="6"/>
      <c r="P748" s="6"/>
      <c r="Q748" s="6"/>
    </row>
    <row r="749" spans="1:17" ht="15.75" x14ac:dyDescent="0.25">
      <c r="A749" s="15"/>
      <c r="B749" s="31"/>
      <c r="C749" s="6"/>
      <c r="D749" s="4"/>
      <c r="E749" s="4"/>
      <c r="F749" s="5"/>
      <c r="G749" s="4"/>
      <c r="H749" s="303"/>
      <c r="I749" s="10"/>
      <c r="J749" s="6"/>
      <c r="K749" s="6"/>
      <c r="L749" s="6"/>
      <c r="M749" s="6"/>
      <c r="N749" s="6"/>
      <c r="O749" s="6"/>
      <c r="P749" s="6"/>
      <c r="Q749" s="6"/>
    </row>
    <row r="750" spans="1:17" ht="15.75" x14ac:dyDescent="0.25">
      <c r="A750" s="15"/>
      <c r="B750" s="31"/>
      <c r="C750" s="6"/>
      <c r="D750" s="4"/>
      <c r="E750" s="4"/>
      <c r="F750" s="5"/>
      <c r="G750" s="4"/>
      <c r="H750" s="303"/>
      <c r="I750" s="10"/>
      <c r="J750" s="6"/>
      <c r="K750" s="6"/>
      <c r="L750" s="6"/>
      <c r="M750" s="6"/>
      <c r="N750" s="6"/>
      <c r="O750" s="6"/>
      <c r="P750" s="6"/>
      <c r="Q750" s="6"/>
    </row>
    <row r="751" spans="1:17" ht="15.75" x14ac:dyDescent="0.25">
      <c r="A751" s="15"/>
      <c r="B751" s="31"/>
      <c r="C751" s="6"/>
      <c r="D751" s="4"/>
      <c r="E751" s="4"/>
      <c r="F751" s="5"/>
      <c r="G751" s="4"/>
      <c r="H751" s="303"/>
      <c r="I751" s="10"/>
      <c r="J751" s="6"/>
      <c r="K751" s="6"/>
      <c r="L751" s="6"/>
      <c r="M751" s="6"/>
      <c r="N751" s="6"/>
      <c r="O751" s="6"/>
      <c r="P751" s="6"/>
      <c r="Q751" s="6"/>
    </row>
    <row r="752" spans="1:17" ht="15.75" x14ac:dyDescent="0.25">
      <c r="A752" s="15"/>
      <c r="B752" s="31"/>
      <c r="C752" s="6"/>
      <c r="D752" s="4"/>
      <c r="E752" s="4"/>
      <c r="F752" s="5"/>
      <c r="G752" s="4"/>
      <c r="H752" s="303"/>
      <c r="I752" s="10"/>
      <c r="J752" s="6"/>
      <c r="K752" s="6"/>
      <c r="L752" s="6"/>
      <c r="M752" s="6"/>
      <c r="N752" s="6"/>
      <c r="O752" s="6"/>
      <c r="P752" s="6"/>
      <c r="Q752" s="6"/>
    </row>
    <row r="753" spans="1:17" ht="15.75" x14ac:dyDescent="0.25">
      <c r="A753" s="15"/>
      <c r="B753" s="31"/>
      <c r="C753" s="6"/>
      <c r="D753" s="4"/>
      <c r="E753" s="4"/>
      <c r="F753" s="5"/>
      <c r="G753" s="4"/>
      <c r="H753" s="303"/>
      <c r="I753" s="10"/>
      <c r="J753" s="6"/>
      <c r="K753" s="6"/>
      <c r="L753" s="6"/>
      <c r="M753" s="6"/>
      <c r="N753" s="6"/>
      <c r="O753" s="6"/>
      <c r="P753" s="6"/>
      <c r="Q753" s="6"/>
    </row>
    <row r="754" spans="1:17" ht="15.75" x14ac:dyDescent="0.25">
      <c r="A754" s="15"/>
      <c r="B754" s="31"/>
      <c r="C754" s="6"/>
      <c r="D754" s="4"/>
      <c r="E754" s="4"/>
      <c r="F754" s="5"/>
      <c r="G754" s="4"/>
      <c r="H754" s="303"/>
      <c r="I754" s="10"/>
      <c r="J754" s="6"/>
      <c r="K754" s="6"/>
      <c r="L754" s="6"/>
      <c r="M754" s="6"/>
      <c r="N754" s="6"/>
      <c r="O754" s="6"/>
      <c r="P754" s="6"/>
      <c r="Q754" s="6"/>
    </row>
    <row r="755" spans="1:17" ht="15.75" x14ac:dyDescent="0.25">
      <c r="A755" s="15"/>
      <c r="B755" s="31"/>
      <c r="C755" s="6"/>
      <c r="D755" s="4"/>
      <c r="E755" s="4"/>
      <c r="F755" s="5"/>
      <c r="G755" s="4"/>
      <c r="H755" s="303"/>
      <c r="I755" s="10"/>
      <c r="J755" s="6"/>
      <c r="K755" s="6"/>
      <c r="L755" s="6"/>
      <c r="M755" s="6"/>
      <c r="N755" s="6"/>
      <c r="O755" s="6"/>
      <c r="P755" s="6"/>
      <c r="Q755" s="6"/>
    </row>
    <row r="756" spans="1:17" ht="15.75" x14ac:dyDescent="0.25">
      <c r="A756" s="15"/>
      <c r="B756" s="31"/>
      <c r="C756" s="6"/>
      <c r="D756" s="4"/>
      <c r="E756" s="4"/>
      <c r="F756" s="5"/>
      <c r="G756" s="4"/>
      <c r="H756" s="303"/>
      <c r="I756" s="10"/>
      <c r="J756" s="6"/>
      <c r="K756" s="6"/>
      <c r="L756" s="6"/>
      <c r="M756" s="6"/>
      <c r="N756" s="6"/>
      <c r="O756" s="6"/>
      <c r="P756" s="6"/>
      <c r="Q756" s="6"/>
    </row>
    <row r="757" spans="1:17" ht="15.75" x14ac:dyDescent="0.25">
      <c r="A757" s="15"/>
      <c r="B757" s="31"/>
      <c r="C757" s="6"/>
      <c r="D757" s="4"/>
      <c r="E757" s="4"/>
      <c r="F757" s="5"/>
      <c r="G757" s="4"/>
      <c r="H757" s="303"/>
      <c r="I757" s="10"/>
      <c r="J757" s="6"/>
      <c r="K757" s="6"/>
      <c r="L757" s="6"/>
      <c r="M757" s="6"/>
      <c r="N757" s="6"/>
      <c r="O757" s="6"/>
      <c r="P757" s="6"/>
      <c r="Q757" s="6"/>
    </row>
    <row r="758" spans="1:17" ht="15.75" x14ac:dyDescent="0.25">
      <c r="A758" s="15"/>
      <c r="B758" s="31"/>
      <c r="C758" s="6"/>
      <c r="D758" s="4"/>
      <c r="E758" s="4"/>
      <c r="F758" s="5"/>
      <c r="G758" s="4"/>
      <c r="H758" s="303"/>
      <c r="I758" s="10"/>
      <c r="J758" s="6"/>
      <c r="K758" s="6"/>
      <c r="L758" s="6"/>
      <c r="M758" s="6"/>
      <c r="N758" s="6"/>
      <c r="O758" s="6"/>
      <c r="P758" s="6"/>
      <c r="Q758" s="6"/>
    </row>
    <row r="759" spans="1:17" ht="15.75" x14ac:dyDescent="0.25">
      <c r="A759" s="15"/>
      <c r="B759" s="31"/>
      <c r="C759" s="6"/>
      <c r="D759" s="4"/>
      <c r="E759" s="4"/>
      <c r="F759" s="5"/>
      <c r="G759" s="4"/>
      <c r="H759" s="303"/>
      <c r="I759" s="10"/>
      <c r="J759" s="6"/>
      <c r="K759" s="6"/>
      <c r="L759" s="6"/>
      <c r="M759" s="6"/>
      <c r="N759" s="6"/>
      <c r="O759" s="6"/>
      <c r="P759" s="6"/>
      <c r="Q759" s="6"/>
    </row>
    <row r="760" spans="1:17" ht="15.75" x14ac:dyDescent="0.25">
      <c r="A760" s="15"/>
      <c r="B760" s="31"/>
      <c r="C760" s="6"/>
      <c r="D760" s="4"/>
      <c r="E760" s="4"/>
      <c r="F760" s="5"/>
      <c r="G760" s="4"/>
      <c r="H760" s="303"/>
      <c r="I760" s="10"/>
      <c r="J760" s="6"/>
      <c r="K760" s="6"/>
      <c r="L760" s="6"/>
      <c r="M760" s="6"/>
      <c r="N760" s="6"/>
      <c r="O760" s="6"/>
      <c r="P760" s="6"/>
      <c r="Q760" s="6"/>
    </row>
    <row r="761" spans="1:17" ht="15.75" x14ac:dyDescent="0.25">
      <c r="A761" s="15"/>
      <c r="B761" s="31"/>
      <c r="C761" s="6"/>
      <c r="D761" s="4"/>
      <c r="E761" s="4"/>
      <c r="F761" s="5"/>
      <c r="G761" s="4"/>
      <c r="H761" s="303"/>
      <c r="I761" s="10"/>
      <c r="J761" s="6"/>
      <c r="K761" s="6"/>
      <c r="L761" s="6"/>
      <c r="M761" s="6"/>
      <c r="N761" s="6"/>
      <c r="O761" s="6"/>
      <c r="P761" s="6"/>
      <c r="Q761" s="6"/>
    </row>
    <row r="762" spans="1:17" ht="15.75" x14ac:dyDescent="0.25">
      <c r="A762" s="15"/>
      <c r="B762" s="31"/>
      <c r="C762" s="6"/>
      <c r="D762" s="4"/>
      <c r="E762" s="4"/>
      <c r="F762" s="5"/>
      <c r="G762" s="4"/>
      <c r="H762" s="303"/>
      <c r="I762" s="10"/>
      <c r="J762" s="6"/>
      <c r="K762" s="6"/>
      <c r="L762" s="6"/>
      <c r="M762" s="6"/>
      <c r="N762" s="6"/>
      <c r="O762" s="6"/>
      <c r="P762" s="6"/>
      <c r="Q762" s="6"/>
    </row>
    <row r="763" spans="1:17" ht="15.75" x14ac:dyDescent="0.25">
      <c r="A763" s="15"/>
      <c r="B763" s="31"/>
      <c r="C763" s="6"/>
      <c r="D763" s="4"/>
      <c r="E763" s="4"/>
      <c r="F763" s="5"/>
      <c r="G763" s="4"/>
      <c r="H763" s="303"/>
      <c r="I763" s="10"/>
      <c r="J763" s="6"/>
      <c r="K763" s="6"/>
      <c r="L763" s="6"/>
      <c r="M763" s="6"/>
      <c r="N763" s="6"/>
      <c r="O763" s="6"/>
      <c r="P763" s="6"/>
      <c r="Q763" s="6"/>
    </row>
    <row r="764" spans="1:17" ht="15.75" x14ac:dyDescent="0.25">
      <c r="A764" s="15"/>
      <c r="B764" s="31"/>
      <c r="C764" s="6"/>
      <c r="D764" s="4"/>
      <c r="E764" s="4"/>
      <c r="F764" s="5"/>
      <c r="G764" s="4"/>
      <c r="H764" s="303"/>
      <c r="I764" s="10"/>
      <c r="J764" s="6"/>
      <c r="K764" s="6"/>
      <c r="L764" s="6"/>
      <c r="M764" s="6"/>
      <c r="N764" s="6"/>
      <c r="O764" s="6"/>
      <c r="P764" s="6"/>
      <c r="Q764" s="6"/>
    </row>
    <row r="765" spans="1:17" ht="15.75" x14ac:dyDescent="0.25">
      <c r="A765" s="15"/>
      <c r="B765" s="31"/>
      <c r="C765" s="6"/>
      <c r="D765" s="4"/>
      <c r="E765" s="4"/>
      <c r="F765" s="5"/>
      <c r="G765" s="4"/>
      <c r="H765" s="303"/>
      <c r="I765" s="10"/>
      <c r="J765" s="6"/>
      <c r="K765" s="6"/>
      <c r="L765" s="6"/>
      <c r="M765" s="6"/>
      <c r="N765" s="6"/>
      <c r="O765" s="6"/>
      <c r="P765" s="6"/>
      <c r="Q765" s="6"/>
    </row>
    <row r="766" spans="1:17" ht="15.75" x14ac:dyDescent="0.25">
      <c r="A766" s="15"/>
      <c r="B766" s="31"/>
      <c r="C766" s="6"/>
      <c r="D766" s="4"/>
      <c r="E766" s="4"/>
      <c r="F766" s="5"/>
      <c r="G766" s="4"/>
      <c r="H766" s="303"/>
      <c r="I766" s="10"/>
      <c r="J766" s="6"/>
      <c r="K766" s="6"/>
      <c r="L766" s="6"/>
      <c r="M766" s="6"/>
      <c r="N766" s="6"/>
      <c r="O766" s="6"/>
      <c r="P766" s="6"/>
      <c r="Q766" s="6"/>
    </row>
    <row r="767" spans="1:17" ht="15.75" x14ac:dyDescent="0.25">
      <c r="A767" s="15"/>
      <c r="B767" s="31"/>
      <c r="C767" s="6"/>
      <c r="D767" s="4"/>
      <c r="E767" s="4"/>
      <c r="F767" s="5"/>
      <c r="G767" s="4"/>
      <c r="H767" s="303"/>
      <c r="I767" s="10"/>
      <c r="J767" s="6"/>
      <c r="K767" s="6"/>
      <c r="L767" s="6"/>
      <c r="M767" s="6"/>
      <c r="N767" s="6"/>
      <c r="O767" s="6"/>
      <c r="P767" s="6"/>
      <c r="Q767" s="6"/>
    </row>
    <row r="768" spans="1:17" ht="15.75" x14ac:dyDescent="0.25">
      <c r="A768" s="15"/>
      <c r="B768" s="31"/>
      <c r="C768" s="6"/>
      <c r="D768" s="4"/>
      <c r="E768" s="4"/>
      <c r="F768" s="5"/>
      <c r="G768" s="4"/>
      <c r="H768" s="303"/>
      <c r="I768" s="10"/>
      <c r="J768" s="6"/>
      <c r="K768" s="6"/>
      <c r="L768" s="6"/>
      <c r="M768" s="6"/>
      <c r="N768" s="6"/>
      <c r="O768" s="6"/>
      <c r="P768" s="6"/>
      <c r="Q768" s="6"/>
    </row>
    <row r="769" spans="1:17" ht="15.75" x14ac:dyDescent="0.25">
      <c r="A769" s="15"/>
      <c r="B769" s="31"/>
      <c r="C769" s="6"/>
      <c r="D769" s="4"/>
      <c r="E769" s="4"/>
      <c r="F769" s="5"/>
      <c r="G769" s="4"/>
      <c r="H769" s="303"/>
      <c r="I769" s="10"/>
      <c r="J769" s="6"/>
      <c r="K769" s="6"/>
      <c r="L769" s="6"/>
      <c r="M769" s="6"/>
      <c r="N769" s="6"/>
      <c r="O769" s="6"/>
      <c r="P769" s="6"/>
      <c r="Q769" s="6"/>
    </row>
    <row r="770" spans="1:17" ht="15.75" x14ac:dyDescent="0.25">
      <c r="A770" s="15"/>
      <c r="B770" s="31"/>
      <c r="C770" s="6"/>
      <c r="D770" s="4"/>
      <c r="E770" s="4"/>
      <c r="F770" s="5"/>
      <c r="G770" s="4"/>
      <c r="H770" s="303"/>
      <c r="I770" s="10"/>
      <c r="J770" s="6"/>
      <c r="K770" s="6"/>
      <c r="L770" s="6"/>
      <c r="M770" s="6"/>
      <c r="N770" s="6"/>
      <c r="O770" s="6"/>
      <c r="P770" s="6"/>
      <c r="Q770" s="6"/>
    </row>
    <row r="771" spans="1:17" ht="15.75" x14ac:dyDescent="0.25">
      <c r="A771" s="15"/>
      <c r="B771" s="31"/>
      <c r="C771" s="6"/>
      <c r="D771" s="4"/>
      <c r="E771" s="4"/>
      <c r="F771" s="5"/>
      <c r="G771" s="4"/>
      <c r="H771" s="303"/>
      <c r="I771" s="10"/>
      <c r="J771" s="6"/>
      <c r="K771" s="6"/>
      <c r="L771" s="6"/>
      <c r="M771" s="6"/>
      <c r="N771" s="6"/>
      <c r="O771" s="6"/>
      <c r="P771" s="6"/>
      <c r="Q771" s="6"/>
    </row>
    <row r="772" spans="1:17" ht="15.75" x14ac:dyDescent="0.25">
      <c r="A772" s="15"/>
      <c r="B772" s="31"/>
      <c r="C772" s="6"/>
      <c r="D772" s="4"/>
      <c r="E772" s="4"/>
      <c r="F772" s="5"/>
      <c r="G772" s="4"/>
      <c r="H772" s="303"/>
      <c r="I772" s="10"/>
      <c r="J772" s="6"/>
      <c r="K772" s="6"/>
      <c r="L772" s="6"/>
      <c r="M772" s="6"/>
      <c r="N772" s="6"/>
      <c r="O772" s="6"/>
      <c r="P772" s="6"/>
      <c r="Q772" s="6"/>
    </row>
    <row r="773" spans="1:17" ht="15.75" x14ac:dyDescent="0.25">
      <c r="A773" s="15"/>
      <c r="B773" s="31"/>
      <c r="C773" s="6"/>
      <c r="D773" s="4"/>
      <c r="E773" s="4"/>
      <c r="F773" s="5"/>
      <c r="G773" s="4"/>
      <c r="H773" s="303"/>
      <c r="I773" s="10"/>
      <c r="J773" s="6"/>
      <c r="K773" s="6"/>
      <c r="L773" s="6"/>
      <c r="M773" s="6"/>
      <c r="N773" s="6"/>
      <c r="O773" s="6"/>
      <c r="P773" s="6"/>
      <c r="Q773" s="6"/>
    </row>
    <row r="774" spans="1:17" ht="15.75" x14ac:dyDescent="0.25">
      <c r="A774" s="15"/>
      <c r="B774" s="31"/>
      <c r="C774" s="6"/>
      <c r="D774" s="4"/>
      <c r="E774" s="4"/>
      <c r="F774" s="5"/>
      <c r="G774" s="4"/>
      <c r="H774" s="303"/>
      <c r="I774" s="10"/>
      <c r="J774" s="6"/>
      <c r="K774" s="6"/>
      <c r="L774" s="6"/>
      <c r="M774" s="6"/>
      <c r="N774" s="6"/>
      <c r="O774" s="6"/>
      <c r="P774" s="6"/>
      <c r="Q774" s="6"/>
    </row>
    <row r="775" spans="1:17" ht="15.75" x14ac:dyDescent="0.25">
      <c r="A775" s="15"/>
      <c r="B775" s="31"/>
      <c r="C775" s="6"/>
      <c r="D775" s="4"/>
      <c r="E775" s="4"/>
      <c r="F775" s="5"/>
      <c r="G775" s="4"/>
      <c r="H775" s="303"/>
      <c r="I775" s="10"/>
      <c r="J775" s="6"/>
      <c r="K775" s="6"/>
      <c r="L775" s="6"/>
      <c r="M775" s="6"/>
      <c r="N775" s="6"/>
      <c r="O775" s="6"/>
      <c r="P775" s="6"/>
      <c r="Q775" s="6"/>
    </row>
    <row r="776" spans="1:17" ht="15.75" x14ac:dyDescent="0.25">
      <c r="A776" s="15"/>
      <c r="B776" s="31"/>
      <c r="C776" s="6"/>
      <c r="D776" s="4"/>
      <c r="E776" s="4"/>
      <c r="F776" s="5"/>
      <c r="G776" s="4"/>
      <c r="H776" s="303"/>
      <c r="I776" s="10"/>
      <c r="J776" s="6"/>
      <c r="K776" s="6"/>
      <c r="L776" s="6"/>
      <c r="M776" s="6"/>
      <c r="N776" s="6"/>
      <c r="O776" s="6"/>
      <c r="P776" s="6"/>
      <c r="Q776" s="6"/>
    </row>
    <row r="777" spans="1:17" ht="15.75" x14ac:dyDescent="0.25">
      <c r="A777" s="15"/>
      <c r="B777" s="31"/>
      <c r="C777" s="6"/>
      <c r="D777" s="4"/>
      <c r="E777" s="4"/>
      <c r="F777" s="5"/>
      <c r="G777" s="4"/>
      <c r="H777" s="303"/>
      <c r="I777" s="10"/>
      <c r="J777" s="6"/>
      <c r="K777" s="6"/>
      <c r="L777" s="6"/>
      <c r="M777" s="6"/>
      <c r="N777" s="6"/>
      <c r="O777" s="6"/>
      <c r="P777" s="6"/>
      <c r="Q777" s="6"/>
    </row>
    <row r="778" spans="1:17" ht="15.75" x14ac:dyDescent="0.25">
      <c r="A778" s="15"/>
      <c r="B778" s="31"/>
      <c r="C778" s="6"/>
      <c r="D778" s="4"/>
      <c r="E778" s="4"/>
      <c r="F778" s="5"/>
      <c r="G778" s="4"/>
      <c r="H778" s="303"/>
      <c r="I778" s="10"/>
      <c r="J778" s="6"/>
      <c r="K778" s="6"/>
      <c r="L778" s="6"/>
      <c r="M778" s="6"/>
      <c r="N778" s="6"/>
      <c r="O778" s="6"/>
      <c r="P778" s="6"/>
      <c r="Q778" s="6"/>
    </row>
    <row r="779" spans="1:17" ht="15.75" x14ac:dyDescent="0.25">
      <c r="A779" s="15"/>
      <c r="B779" s="31"/>
      <c r="C779" s="6"/>
      <c r="D779" s="4"/>
      <c r="E779" s="4"/>
      <c r="F779" s="5"/>
      <c r="G779" s="4"/>
      <c r="H779" s="303"/>
      <c r="I779" s="10"/>
      <c r="J779" s="6"/>
      <c r="K779" s="6"/>
      <c r="L779" s="6"/>
      <c r="M779" s="6"/>
      <c r="N779" s="6"/>
      <c r="O779" s="6"/>
      <c r="P779" s="6"/>
      <c r="Q779" s="6"/>
    </row>
    <row r="780" spans="1:17" ht="15.75" x14ac:dyDescent="0.25">
      <c r="A780" s="15"/>
      <c r="B780" s="31"/>
      <c r="C780" s="6"/>
      <c r="D780" s="4"/>
      <c r="E780" s="4"/>
      <c r="F780" s="5"/>
      <c r="G780" s="4"/>
      <c r="H780" s="303"/>
      <c r="I780" s="10"/>
      <c r="J780" s="6"/>
      <c r="K780" s="6"/>
      <c r="L780" s="6"/>
      <c r="M780" s="6"/>
      <c r="N780" s="6"/>
      <c r="O780" s="6"/>
      <c r="P780" s="6"/>
      <c r="Q780" s="6"/>
    </row>
    <row r="781" spans="1:17" ht="15.75" x14ac:dyDescent="0.25">
      <c r="A781" s="15"/>
      <c r="B781" s="31"/>
      <c r="C781" s="6"/>
      <c r="D781" s="4"/>
      <c r="E781" s="4"/>
      <c r="F781" s="5"/>
      <c r="G781" s="4"/>
      <c r="H781" s="303"/>
      <c r="I781" s="10"/>
      <c r="J781" s="6"/>
      <c r="K781" s="6"/>
      <c r="L781" s="6"/>
      <c r="M781" s="6"/>
      <c r="N781" s="6"/>
      <c r="O781" s="6"/>
      <c r="P781" s="6"/>
      <c r="Q781" s="6"/>
    </row>
    <row r="782" spans="1:17" ht="15.75" x14ac:dyDescent="0.25">
      <c r="A782" s="15"/>
      <c r="B782" s="31"/>
      <c r="C782" s="6"/>
      <c r="D782" s="4"/>
      <c r="E782" s="4"/>
      <c r="F782" s="5"/>
      <c r="G782" s="4"/>
      <c r="H782" s="303"/>
      <c r="I782" s="10"/>
      <c r="J782" s="6"/>
      <c r="K782" s="6"/>
      <c r="L782" s="6"/>
      <c r="M782" s="6"/>
      <c r="N782" s="6"/>
      <c r="O782" s="6"/>
      <c r="P782" s="6"/>
      <c r="Q782" s="6"/>
    </row>
    <row r="783" spans="1:17" ht="15.75" x14ac:dyDescent="0.25">
      <c r="A783" s="15"/>
      <c r="B783" s="31"/>
      <c r="C783" s="6"/>
      <c r="D783" s="4"/>
      <c r="E783" s="4"/>
      <c r="F783" s="5"/>
      <c r="G783" s="4"/>
      <c r="H783" s="303"/>
      <c r="I783" s="10"/>
      <c r="J783" s="6"/>
      <c r="K783" s="6"/>
      <c r="L783" s="6"/>
      <c r="M783" s="6"/>
      <c r="N783" s="6"/>
      <c r="O783" s="6"/>
      <c r="P783" s="6"/>
      <c r="Q783" s="6"/>
    </row>
    <row r="784" spans="1:17" ht="15.75" x14ac:dyDescent="0.25">
      <c r="A784" s="15"/>
      <c r="B784" s="31"/>
      <c r="C784" s="6"/>
      <c r="D784" s="4"/>
      <c r="E784" s="4"/>
      <c r="F784" s="5"/>
      <c r="G784" s="4"/>
      <c r="H784" s="303"/>
      <c r="I784" s="10"/>
      <c r="J784" s="6"/>
      <c r="K784" s="6"/>
      <c r="L784" s="6"/>
      <c r="M784" s="6"/>
      <c r="N784" s="6"/>
      <c r="O784" s="6"/>
      <c r="P784" s="6"/>
      <c r="Q784" s="6"/>
    </row>
    <row r="785" spans="1:17" ht="15.75" x14ac:dyDescent="0.25">
      <c r="A785" s="15"/>
      <c r="B785" s="31"/>
      <c r="C785" s="6"/>
      <c r="D785" s="4"/>
      <c r="E785" s="4"/>
      <c r="F785" s="5"/>
      <c r="G785" s="4"/>
      <c r="H785" s="303"/>
      <c r="I785" s="10"/>
      <c r="J785" s="6"/>
      <c r="K785" s="6"/>
      <c r="L785" s="6"/>
      <c r="M785" s="6"/>
      <c r="N785" s="6"/>
      <c r="O785" s="6"/>
      <c r="P785" s="6"/>
      <c r="Q785" s="6"/>
    </row>
    <row r="786" spans="1:17" ht="15.75" x14ac:dyDescent="0.25">
      <c r="A786" s="15"/>
      <c r="B786" s="31"/>
      <c r="C786" s="6"/>
      <c r="D786" s="4"/>
      <c r="E786" s="4"/>
      <c r="F786" s="5"/>
      <c r="G786" s="4"/>
      <c r="H786" s="303"/>
      <c r="I786" s="10"/>
      <c r="J786" s="6"/>
      <c r="K786" s="6"/>
      <c r="L786" s="6"/>
      <c r="M786" s="6"/>
      <c r="N786" s="6"/>
      <c r="O786" s="6"/>
      <c r="P786" s="6"/>
      <c r="Q786" s="6"/>
    </row>
    <row r="787" spans="1:17" ht="15.75" x14ac:dyDescent="0.25">
      <c r="A787" s="15"/>
      <c r="B787" s="31"/>
      <c r="C787" s="6"/>
      <c r="D787" s="4"/>
      <c r="E787" s="4"/>
      <c r="F787" s="5"/>
      <c r="G787" s="4"/>
      <c r="H787" s="303"/>
      <c r="I787" s="10"/>
      <c r="J787" s="6"/>
      <c r="K787" s="6"/>
      <c r="L787" s="6"/>
      <c r="M787" s="6"/>
      <c r="N787" s="6"/>
      <c r="O787" s="6"/>
      <c r="P787" s="6"/>
      <c r="Q787" s="6"/>
    </row>
    <row r="788" spans="1:17" ht="15.75" x14ac:dyDescent="0.25">
      <c r="A788" s="15"/>
      <c r="B788" s="31"/>
      <c r="C788" s="6"/>
      <c r="D788" s="4"/>
      <c r="E788" s="4"/>
      <c r="F788" s="5"/>
      <c r="G788" s="4"/>
      <c r="H788" s="303"/>
      <c r="I788" s="10"/>
      <c r="J788" s="6"/>
      <c r="K788" s="6"/>
      <c r="L788" s="6"/>
      <c r="M788" s="6"/>
      <c r="N788" s="6"/>
      <c r="O788" s="6"/>
      <c r="P788" s="6"/>
      <c r="Q788" s="6"/>
    </row>
    <row r="789" spans="1:17" ht="15.75" x14ac:dyDescent="0.25">
      <c r="A789" s="15"/>
      <c r="B789" s="31"/>
      <c r="C789" s="6"/>
      <c r="D789" s="4"/>
      <c r="E789" s="4"/>
      <c r="F789" s="5"/>
      <c r="G789" s="4"/>
      <c r="H789" s="303"/>
      <c r="I789" s="10"/>
      <c r="J789" s="6"/>
      <c r="K789" s="6"/>
      <c r="L789" s="6"/>
      <c r="M789" s="6"/>
      <c r="N789" s="6"/>
      <c r="O789" s="6"/>
      <c r="P789" s="6"/>
      <c r="Q789" s="6"/>
    </row>
    <row r="790" spans="1:17" ht="15.75" x14ac:dyDescent="0.25">
      <c r="A790" s="15"/>
      <c r="B790" s="31"/>
      <c r="C790" s="6"/>
      <c r="D790" s="4"/>
      <c r="E790" s="4"/>
      <c r="F790" s="5"/>
      <c r="G790" s="4"/>
      <c r="H790" s="303"/>
      <c r="I790" s="10"/>
      <c r="J790" s="6"/>
      <c r="K790" s="6"/>
      <c r="L790" s="6"/>
      <c r="M790" s="6"/>
      <c r="N790" s="6"/>
      <c r="O790" s="6"/>
      <c r="P790" s="6"/>
      <c r="Q790" s="6"/>
    </row>
    <row r="791" spans="1:17" ht="15.75" x14ac:dyDescent="0.25">
      <c r="A791" s="15"/>
      <c r="B791" s="31"/>
      <c r="C791" s="6"/>
      <c r="D791" s="4"/>
      <c r="E791" s="4"/>
      <c r="F791" s="5"/>
      <c r="G791" s="4"/>
      <c r="H791" s="303"/>
      <c r="I791" s="10"/>
      <c r="J791" s="6"/>
      <c r="K791" s="6"/>
      <c r="L791" s="6"/>
      <c r="M791" s="6"/>
      <c r="N791" s="6"/>
      <c r="O791" s="6"/>
      <c r="P791" s="6"/>
      <c r="Q791" s="6"/>
    </row>
    <row r="792" spans="1:17" ht="15.75" x14ac:dyDescent="0.25">
      <c r="A792" s="15"/>
      <c r="B792" s="31"/>
      <c r="C792" s="6"/>
      <c r="D792" s="4"/>
      <c r="E792" s="4"/>
      <c r="F792" s="5"/>
      <c r="G792" s="4"/>
      <c r="H792" s="303"/>
      <c r="I792" s="10"/>
      <c r="J792" s="6"/>
      <c r="K792" s="6"/>
      <c r="L792" s="6"/>
      <c r="M792" s="6"/>
      <c r="N792" s="6"/>
      <c r="O792" s="6"/>
      <c r="P792" s="6"/>
      <c r="Q792" s="6"/>
    </row>
    <row r="793" spans="1:17" ht="15.75" x14ac:dyDescent="0.25">
      <c r="A793" s="15"/>
      <c r="B793" s="31"/>
      <c r="C793" s="6"/>
      <c r="D793" s="4"/>
      <c r="E793" s="4"/>
      <c r="F793" s="5"/>
      <c r="G793" s="4"/>
      <c r="H793" s="303"/>
      <c r="I793" s="10"/>
      <c r="J793" s="6"/>
      <c r="K793" s="6"/>
      <c r="L793" s="6"/>
      <c r="M793" s="6"/>
      <c r="N793" s="6"/>
      <c r="O793" s="6"/>
      <c r="P793" s="6"/>
      <c r="Q793" s="6"/>
    </row>
    <row r="794" spans="1:17" ht="15.75" x14ac:dyDescent="0.25">
      <c r="A794" s="15"/>
      <c r="B794" s="31"/>
      <c r="C794" s="6"/>
      <c r="D794" s="4"/>
      <c r="E794" s="4"/>
      <c r="F794" s="5"/>
      <c r="G794" s="4"/>
      <c r="H794" s="303"/>
      <c r="I794" s="10"/>
      <c r="J794" s="6"/>
      <c r="K794" s="6"/>
      <c r="L794" s="6"/>
      <c r="M794" s="6"/>
      <c r="N794" s="6"/>
      <c r="O794" s="6"/>
      <c r="P794" s="6"/>
      <c r="Q794" s="6"/>
    </row>
    <row r="795" spans="1:17" ht="15.75" x14ac:dyDescent="0.25">
      <c r="A795" s="15"/>
      <c r="B795" s="31"/>
      <c r="C795" s="6"/>
      <c r="D795" s="4"/>
      <c r="E795" s="4"/>
      <c r="F795" s="5"/>
      <c r="G795" s="4"/>
      <c r="H795" s="303"/>
      <c r="I795" s="10"/>
      <c r="J795" s="6"/>
      <c r="K795" s="6"/>
      <c r="L795" s="6"/>
      <c r="M795" s="6"/>
      <c r="N795" s="6"/>
      <c r="O795" s="6"/>
      <c r="P795" s="6"/>
      <c r="Q795" s="6"/>
    </row>
    <row r="796" spans="1:17" ht="15.75" x14ac:dyDescent="0.25">
      <c r="A796" s="15"/>
      <c r="B796" s="31"/>
      <c r="C796" s="6"/>
      <c r="D796" s="4"/>
      <c r="E796" s="4"/>
      <c r="F796" s="5"/>
      <c r="G796" s="4"/>
      <c r="H796" s="303"/>
      <c r="I796" s="10"/>
      <c r="J796" s="6"/>
      <c r="K796" s="6"/>
      <c r="L796" s="6"/>
      <c r="M796" s="6"/>
      <c r="N796" s="6"/>
      <c r="O796" s="6"/>
      <c r="P796" s="6"/>
      <c r="Q796" s="6"/>
    </row>
    <row r="797" spans="1:17" ht="15.75" x14ac:dyDescent="0.25">
      <c r="A797" s="15"/>
      <c r="B797" s="31"/>
      <c r="C797" s="6"/>
      <c r="D797" s="4"/>
      <c r="E797" s="4"/>
      <c r="F797" s="5"/>
      <c r="G797" s="4"/>
      <c r="H797" s="303"/>
      <c r="I797" s="10"/>
      <c r="J797" s="6"/>
      <c r="K797" s="6"/>
      <c r="L797" s="6"/>
      <c r="M797" s="6"/>
      <c r="N797" s="6"/>
      <c r="O797" s="6"/>
      <c r="P797" s="6"/>
      <c r="Q797" s="6"/>
    </row>
    <row r="798" spans="1:17" ht="15.75" x14ac:dyDescent="0.25">
      <c r="A798" s="15"/>
      <c r="B798" s="31"/>
      <c r="C798" s="6"/>
      <c r="D798" s="4"/>
      <c r="E798" s="4"/>
      <c r="F798" s="5"/>
      <c r="G798" s="4"/>
      <c r="H798" s="303"/>
      <c r="I798" s="10"/>
      <c r="J798" s="6"/>
      <c r="K798" s="6"/>
      <c r="L798" s="6"/>
      <c r="M798" s="6"/>
      <c r="N798" s="6"/>
      <c r="O798" s="6"/>
      <c r="P798" s="6"/>
      <c r="Q798" s="6"/>
    </row>
    <row r="799" spans="1:17" ht="15.75" x14ac:dyDescent="0.25">
      <c r="A799" s="15"/>
      <c r="B799" s="31"/>
      <c r="C799" s="6"/>
      <c r="D799" s="4"/>
      <c r="E799" s="4"/>
      <c r="F799" s="5"/>
      <c r="G799" s="4"/>
      <c r="H799" s="303"/>
      <c r="I799" s="10"/>
      <c r="J799" s="6"/>
      <c r="K799" s="6"/>
      <c r="L799" s="6"/>
      <c r="M799" s="6"/>
      <c r="N799" s="6"/>
      <c r="O799" s="6"/>
      <c r="P799" s="6"/>
      <c r="Q799" s="6"/>
    </row>
    <row r="800" spans="1:17" ht="15.75" x14ac:dyDescent="0.25">
      <c r="A800" s="15"/>
      <c r="B800" s="31"/>
      <c r="C800" s="6"/>
      <c r="D800" s="4"/>
      <c r="E800" s="4"/>
      <c r="F800" s="5"/>
      <c r="G800" s="4"/>
      <c r="H800" s="303"/>
      <c r="I800" s="10"/>
      <c r="J800" s="6"/>
      <c r="K800" s="6"/>
      <c r="L800" s="6"/>
      <c r="M800" s="6"/>
      <c r="N800" s="6"/>
      <c r="O800" s="6"/>
      <c r="P800" s="6"/>
      <c r="Q800" s="6"/>
    </row>
    <row r="801" spans="1:17" ht="15.75" x14ac:dyDescent="0.25">
      <c r="A801" s="15"/>
      <c r="B801" s="31"/>
      <c r="C801" s="6"/>
      <c r="D801" s="4"/>
      <c r="E801" s="4"/>
      <c r="F801" s="5"/>
      <c r="G801" s="4"/>
      <c r="H801" s="303"/>
      <c r="I801" s="10"/>
      <c r="J801" s="6"/>
      <c r="K801" s="6"/>
      <c r="L801" s="6"/>
      <c r="M801" s="6"/>
      <c r="N801" s="6"/>
      <c r="O801" s="6"/>
      <c r="P801" s="6"/>
      <c r="Q801" s="6"/>
    </row>
    <row r="802" spans="1:17" ht="15.75" x14ac:dyDescent="0.25">
      <c r="A802" s="15"/>
      <c r="B802" s="31"/>
      <c r="C802" s="6"/>
      <c r="D802" s="4"/>
      <c r="E802" s="4"/>
      <c r="F802" s="5"/>
      <c r="G802" s="4"/>
      <c r="H802" s="303"/>
      <c r="I802" s="10"/>
      <c r="J802" s="6"/>
      <c r="K802" s="6"/>
      <c r="L802" s="6"/>
      <c r="M802" s="6"/>
      <c r="N802" s="6"/>
      <c r="O802" s="6"/>
      <c r="P802" s="6"/>
      <c r="Q802" s="6"/>
    </row>
    <row r="803" spans="1:17" ht="15.75" x14ac:dyDescent="0.25">
      <c r="A803" s="15"/>
      <c r="B803" s="31"/>
      <c r="C803" s="6"/>
      <c r="D803" s="4"/>
      <c r="E803" s="4"/>
      <c r="F803" s="5"/>
      <c r="G803" s="4"/>
      <c r="H803" s="303"/>
      <c r="I803" s="10"/>
      <c r="J803" s="6"/>
      <c r="K803" s="6"/>
      <c r="L803" s="6"/>
      <c r="M803" s="6"/>
      <c r="N803" s="6"/>
      <c r="O803" s="6"/>
      <c r="P803" s="6"/>
      <c r="Q803" s="6"/>
    </row>
    <row r="804" spans="1:17" ht="15.75" x14ac:dyDescent="0.25">
      <c r="A804" s="15"/>
      <c r="B804" s="31"/>
      <c r="C804" s="6"/>
      <c r="D804" s="4"/>
      <c r="E804" s="4"/>
      <c r="F804" s="5"/>
      <c r="G804" s="4"/>
      <c r="H804" s="303"/>
      <c r="I804" s="10"/>
      <c r="J804" s="6"/>
      <c r="K804" s="6"/>
      <c r="L804" s="6"/>
      <c r="M804" s="6"/>
      <c r="N804" s="6"/>
      <c r="O804" s="6"/>
      <c r="P804" s="6"/>
      <c r="Q804" s="6"/>
    </row>
    <row r="805" spans="1:17" ht="15.75" x14ac:dyDescent="0.25">
      <c r="A805" s="15"/>
      <c r="B805" s="31"/>
      <c r="C805" s="6"/>
      <c r="D805" s="4"/>
      <c r="E805" s="4"/>
      <c r="F805" s="5"/>
      <c r="G805" s="4"/>
      <c r="H805" s="303"/>
      <c r="I805" s="10"/>
      <c r="J805" s="6"/>
      <c r="K805" s="6"/>
      <c r="L805" s="6"/>
      <c r="M805" s="6"/>
      <c r="N805" s="6"/>
      <c r="O805" s="6"/>
      <c r="P805" s="6"/>
      <c r="Q805" s="6"/>
    </row>
    <row r="806" spans="1:17" ht="15.75" x14ac:dyDescent="0.25">
      <c r="A806" s="15"/>
      <c r="B806" s="31"/>
      <c r="C806" s="6"/>
      <c r="D806" s="4"/>
      <c r="E806" s="4"/>
      <c r="F806" s="5"/>
      <c r="G806" s="4"/>
      <c r="H806" s="303"/>
      <c r="I806" s="10"/>
      <c r="J806" s="6"/>
      <c r="K806" s="6"/>
      <c r="L806" s="6"/>
      <c r="M806" s="6"/>
      <c r="N806" s="6"/>
      <c r="O806" s="6"/>
      <c r="P806" s="6"/>
      <c r="Q806" s="6"/>
    </row>
    <row r="807" spans="1:17" ht="15.75" x14ac:dyDescent="0.25">
      <c r="A807" s="15"/>
      <c r="B807" s="31"/>
      <c r="C807" s="6"/>
      <c r="D807" s="4"/>
      <c r="E807" s="4"/>
      <c r="F807" s="5"/>
      <c r="G807" s="4"/>
      <c r="H807" s="303"/>
      <c r="I807" s="10"/>
      <c r="J807" s="6"/>
      <c r="K807" s="6"/>
      <c r="L807" s="6"/>
      <c r="M807" s="6"/>
      <c r="N807" s="6"/>
      <c r="O807" s="6"/>
      <c r="P807" s="6"/>
      <c r="Q807" s="6"/>
    </row>
    <row r="808" spans="1:17" ht="15.75" x14ac:dyDescent="0.25">
      <c r="A808" s="15"/>
      <c r="B808" s="31"/>
      <c r="C808" s="6"/>
      <c r="D808" s="4"/>
      <c r="E808" s="4"/>
      <c r="F808" s="5"/>
      <c r="G808" s="4"/>
      <c r="H808" s="303"/>
      <c r="I808" s="10"/>
      <c r="J808" s="6"/>
      <c r="K808" s="6"/>
      <c r="L808" s="6"/>
      <c r="M808" s="6"/>
      <c r="N808" s="6"/>
      <c r="O808" s="6"/>
      <c r="P808" s="6"/>
      <c r="Q808" s="6"/>
    </row>
    <row r="809" spans="1:17" ht="15.75" x14ac:dyDescent="0.25">
      <c r="A809" s="15"/>
      <c r="B809" s="31"/>
      <c r="C809" s="6"/>
      <c r="D809" s="4"/>
      <c r="E809" s="4"/>
      <c r="F809" s="5"/>
      <c r="G809" s="4"/>
      <c r="H809" s="303"/>
      <c r="I809" s="10"/>
      <c r="J809" s="6"/>
      <c r="K809" s="6"/>
      <c r="L809" s="6"/>
      <c r="M809" s="6"/>
      <c r="N809" s="6"/>
      <c r="O809" s="6"/>
      <c r="P809" s="6"/>
      <c r="Q809" s="6"/>
    </row>
    <row r="810" spans="1:17" ht="15.75" x14ac:dyDescent="0.25">
      <c r="A810" s="15"/>
      <c r="B810" s="31"/>
      <c r="C810" s="6"/>
      <c r="D810" s="4"/>
      <c r="E810" s="4"/>
      <c r="F810" s="5"/>
      <c r="G810" s="4"/>
      <c r="H810" s="303"/>
      <c r="I810" s="10"/>
      <c r="J810" s="6"/>
      <c r="K810" s="6"/>
      <c r="L810" s="6"/>
      <c r="M810" s="6"/>
      <c r="N810" s="6"/>
      <c r="O810" s="6"/>
      <c r="P810" s="6"/>
      <c r="Q810" s="6"/>
    </row>
    <row r="811" spans="1:17" ht="15.75" x14ac:dyDescent="0.25">
      <c r="A811" s="15"/>
      <c r="B811" s="31"/>
      <c r="C811" s="6"/>
      <c r="D811" s="4"/>
      <c r="E811" s="4"/>
      <c r="F811" s="5"/>
      <c r="G811" s="4"/>
      <c r="H811" s="303"/>
      <c r="I811" s="10"/>
      <c r="J811" s="6"/>
      <c r="K811" s="6"/>
      <c r="L811" s="6"/>
      <c r="M811" s="6"/>
      <c r="N811" s="6"/>
      <c r="O811" s="6"/>
      <c r="P811" s="6"/>
      <c r="Q811" s="6"/>
    </row>
    <row r="812" spans="1:17" ht="15.75" x14ac:dyDescent="0.25">
      <c r="A812" s="15"/>
      <c r="B812" s="31"/>
      <c r="C812" s="6"/>
      <c r="D812" s="4"/>
      <c r="E812" s="4"/>
      <c r="F812" s="5"/>
      <c r="G812" s="4"/>
      <c r="H812" s="303"/>
      <c r="I812" s="10"/>
      <c r="J812" s="6"/>
      <c r="K812" s="6"/>
      <c r="L812" s="6"/>
      <c r="M812" s="6"/>
      <c r="N812" s="6"/>
      <c r="O812" s="6"/>
      <c r="P812" s="6"/>
      <c r="Q812" s="6"/>
    </row>
    <row r="813" spans="1:17" ht="15.75" x14ac:dyDescent="0.25">
      <c r="A813" s="15"/>
      <c r="B813" s="31"/>
      <c r="C813" s="6"/>
      <c r="D813" s="4"/>
      <c r="E813" s="4"/>
      <c r="F813" s="5"/>
      <c r="G813" s="4"/>
      <c r="H813" s="303"/>
      <c r="I813" s="10"/>
      <c r="J813" s="6"/>
      <c r="K813" s="6"/>
      <c r="L813" s="6"/>
      <c r="M813" s="6"/>
      <c r="N813" s="6"/>
      <c r="O813" s="6"/>
      <c r="P813" s="6"/>
      <c r="Q813" s="6"/>
    </row>
    <row r="814" spans="1:17" ht="15.75" x14ac:dyDescent="0.25">
      <c r="A814" s="15"/>
      <c r="B814" s="31"/>
      <c r="C814" s="6"/>
      <c r="D814" s="4"/>
      <c r="E814" s="4"/>
      <c r="F814" s="5"/>
      <c r="G814" s="4"/>
      <c r="H814" s="303"/>
      <c r="I814" s="10"/>
      <c r="J814" s="6"/>
      <c r="K814" s="6"/>
      <c r="L814" s="6"/>
      <c r="M814" s="6"/>
      <c r="N814" s="6"/>
      <c r="O814" s="6"/>
      <c r="P814" s="6"/>
      <c r="Q814" s="6"/>
    </row>
    <row r="815" spans="1:17" ht="15.75" x14ac:dyDescent="0.25">
      <c r="A815" s="15"/>
      <c r="B815" s="31"/>
      <c r="C815" s="6"/>
      <c r="D815" s="4"/>
      <c r="E815" s="4"/>
      <c r="F815" s="5"/>
      <c r="G815" s="4"/>
      <c r="H815" s="303"/>
      <c r="I815" s="10"/>
      <c r="J815" s="6"/>
      <c r="K815" s="6"/>
      <c r="L815" s="6"/>
      <c r="M815" s="6"/>
      <c r="N815" s="6"/>
      <c r="O815" s="6"/>
      <c r="P815" s="6"/>
      <c r="Q815" s="6"/>
    </row>
    <row r="816" spans="1:17" ht="15.75" x14ac:dyDescent="0.25">
      <c r="A816" s="15"/>
      <c r="B816" s="31"/>
      <c r="C816" s="6"/>
      <c r="D816" s="4"/>
      <c r="E816" s="4"/>
      <c r="F816" s="5"/>
      <c r="G816" s="4"/>
      <c r="H816" s="303"/>
      <c r="I816" s="10"/>
      <c r="J816" s="6"/>
      <c r="K816" s="6"/>
      <c r="L816" s="6"/>
      <c r="M816" s="6"/>
      <c r="N816" s="6"/>
      <c r="O816" s="6"/>
      <c r="P816" s="6"/>
      <c r="Q816" s="6"/>
    </row>
    <row r="817" spans="1:17" ht="15.75" x14ac:dyDescent="0.25">
      <c r="A817" s="15"/>
      <c r="B817" s="31"/>
      <c r="C817" s="6"/>
      <c r="D817" s="4"/>
      <c r="E817" s="4"/>
      <c r="F817" s="5"/>
      <c r="G817" s="4"/>
      <c r="H817" s="303"/>
      <c r="I817" s="10"/>
      <c r="J817" s="6"/>
      <c r="K817" s="6"/>
      <c r="L817" s="6"/>
      <c r="M817" s="6"/>
      <c r="N817" s="6"/>
      <c r="O817" s="6"/>
      <c r="P817" s="6"/>
      <c r="Q817" s="6"/>
    </row>
    <row r="818" spans="1:17" ht="15.75" x14ac:dyDescent="0.25">
      <c r="A818" s="15"/>
      <c r="B818" s="31"/>
      <c r="C818" s="6"/>
      <c r="D818" s="4"/>
      <c r="E818" s="4"/>
      <c r="F818" s="5"/>
      <c r="G818" s="4"/>
      <c r="H818" s="303"/>
      <c r="I818" s="10"/>
      <c r="J818" s="6"/>
      <c r="K818" s="6"/>
      <c r="L818" s="6"/>
      <c r="M818" s="6"/>
      <c r="N818" s="6"/>
      <c r="O818" s="6"/>
      <c r="P818" s="6"/>
      <c r="Q818" s="6"/>
    </row>
    <row r="819" spans="1:17" ht="15.75" x14ac:dyDescent="0.25">
      <c r="A819" s="15"/>
      <c r="B819" s="31"/>
      <c r="C819" s="6"/>
      <c r="D819" s="4"/>
      <c r="E819" s="4"/>
      <c r="F819" s="5"/>
      <c r="G819" s="4"/>
      <c r="H819" s="303"/>
      <c r="I819" s="10"/>
      <c r="J819" s="6"/>
      <c r="K819" s="6"/>
      <c r="L819" s="6"/>
      <c r="M819" s="6"/>
      <c r="N819" s="6"/>
      <c r="O819" s="6"/>
      <c r="P819" s="6"/>
      <c r="Q819" s="6"/>
    </row>
    <row r="820" spans="1:17" ht="15.75" x14ac:dyDescent="0.25">
      <c r="A820" s="15"/>
      <c r="B820" s="31"/>
      <c r="C820" s="6"/>
      <c r="D820" s="4"/>
      <c r="E820" s="4"/>
      <c r="F820" s="5"/>
      <c r="G820" s="4"/>
      <c r="H820" s="303"/>
      <c r="I820" s="10"/>
      <c r="J820" s="6"/>
      <c r="K820" s="6"/>
      <c r="L820" s="6"/>
      <c r="M820" s="6"/>
      <c r="N820" s="6"/>
      <c r="O820" s="6"/>
      <c r="P820" s="6"/>
      <c r="Q820" s="6"/>
    </row>
    <row r="821" spans="1:17" ht="15.75" x14ac:dyDescent="0.25">
      <c r="A821" s="15"/>
      <c r="B821" s="31"/>
      <c r="C821" s="6"/>
      <c r="D821" s="4"/>
      <c r="E821" s="4"/>
      <c r="F821" s="5"/>
      <c r="G821" s="4"/>
      <c r="H821" s="303"/>
      <c r="I821" s="10"/>
      <c r="J821" s="6"/>
      <c r="K821" s="6"/>
      <c r="L821" s="6"/>
      <c r="M821" s="6"/>
      <c r="N821" s="6"/>
      <c r="O821" s="6"/>
      <c r="P821" s="6"/>
      <c r="Q821" s="6"/>
    </row>
    <row r="822" spans="1:17" ht="15.75" x14ac:dyDescent="0.25">
      <c r="A822" s="15"/>
      <c r="B822" s="31"/>
      <c r="C822" s="6"/>
      <c r="D822" s="4"/>
      <c r="E822" s="4"/>
      <c r="F822" s="5"/>
      <c r="G822" s="4"/>
      <c r="H822" s="303"/>
      <c r="I822" s="10"/>
      <c r="J822" s="6"/>
      <c r="K822" s="6"/>
      <c r="L822" s="6"/>
      <c r="M822" s="6"/>
      <c r="N822" s="6"/>
      <c r="O822" s="6"/>
      <c r="P822" s="6"/>
      <c r="Q822" s="6"/>
    </row>
    <row r="823" spans="1:17" ht="15.75" x14ac:dyDescent="0.25">
      <c r="A823" s="15"/>
      <c r="B823" s="31"/>
      <c r="C823" s="6"/>
      <c r="D823" s="4"/>
      <c r="E823" s="4"/>
      <c r="F823" s="5"/>
      <c r="G823" s="4"/>
      <c r="H823" s="303"/>
      <c r="I823" s="10"/>
      <c r="J823" s="6"/>
      <c r="K823" s="6"/>
      <c r="L823" s="6"/>
      <c r="M823" s="6"/>
      <c r="N823" s="6"/>
      <c r="O823" s="6"/>
      <c r="P823" s="6"/>
      <c r="Q823" s="6"/>
    </row>
    <row r="824" spans="1:17" ht="15.75" x14ac:dyDescent="0.25">
      <c r="A824" s="15"/>
      <c r="B824" s="31"/>
      <c r="C824" s="6"/>
      <c r="D824" s="4"/>
      <c r="E824" s="4"/>
      <c r="F824" s="5"/>
      <c r="G824" s="4"/>
      <c r="H824" s="303"/>
      <c r="I824" s="10"/>
      <c r="J824" s="6"/>
      <c r="K824" s="6"/>
      <c r="L824" s="6"/>
      <c r="M824" s="6"/>
      <c r="N824" s="6"/>
      <c r="O824" s="6"/>
      <c r="P824" s="6"/>
      <c r="Q824" s="6"/>
    </row>
    <row r="825" spans="1:17" ht="15.75" x14ac:dyDescent="0.25">
      <c r="A825" s="15"/>
      <c r="B825" s="31"/>
      <c r="C825" s="6"/>
      <c r="D825" s="4"/>
      <c r="E825" s="4"/>
      <c r="F825" s="5"/>
      <c r="G825" s="4"/>
      <c r="H825" s="303"/>
      <c r="I825" s="10"/>
      <c r="J825" s="6"/>
      <c r="K825" s="6"/>
      <c r="L825" s="6"/>
      <c r="M825" s="6"/>
      <c r="N825" s="6"/>
      <c r="O825" s="6"/>
      <c r="P825" s="6"/>
      <c r="Q825" s="6"/>
    </row>
    <row r="826" spans="1:17" ht="15.75" x14ac:dyDescent="0.25">
      <c r="A826" s="15"/>
      <c r="B826" s="31"/>
      <c r="C826" s="6"/>
      <c r="D826" s="4"/>
      <c r="E826" s="4"/>
      <c r="F826" s="5"/>
      <c r="G826" s="4"/>
      <c r="H826" s="303"/>
      <c r="I826" s="10"/>
      <c r="J826" s="6"/>
      <c r="K826" s="6"/>
      <c r="L826" s="6"/>
      <c r="M826" s="6"/>
      <c r="N826" s="6"/>
      <c r="O826" s="6"/>
      <c r="P826" s="6"/>
      <c r="Q826" s="6"/>
    </row>
    <row r="827" spans="1:17" ht="15.75" x14ac:dyDescent="0.25">
      <c r="A827" s="15"/>
      <c r="B827" s="31"/>
      <c r="C827" s="6"/>
      <c r="D827" s="4"/>
      <c r="E827" s="4"/>
      <c r="F827" s="5"/>
      <c r="G827" s="4"/>
      <c r="H827" s="303"/>
      <c r="I827" s="10"/>
      <c r="J827" s="6"/>
      <c r="K827" s="6"/>
      <c r="L827" s="6"/>
      <c r="M827" s="6"/>
      <c r="N827" s="6"/>
      <c r="O827" s="6"/>
      <c r="P827" s="6"/>
      <c r="Q827" s="6"/>
    </row>
    <row r="828" spans="1:17" ht="15.75" x14ac:dyDescent="0.25">
      <c r="A828" s="15"/>
      <c r="B828" s="31"/>
      <c r="C828" s="6"/>
      <c r="D828" s="4"/>
      <c r="E828" s="4"/>
      <c r="F828" s="5"/>
      <c r="G828" s="4"/>
      <c r="H828" s="303"/>
      <c r="I828" s="10"/>
      <c r="J828" s="6"/>
      <c r="K828" s="6"/>
      <c r="L828" s="6"/>
      <c r="M828" s="6"/>
      <c r="N828" s="6"/>
      <c r="O828" s="6"/>
      <c r="P828" s="6"/>
      <c r="Q828" s="6"/>
    </row>
    <row r="829" spans="1:17" ht="15.75" x14ac:dyDescent="0.25">
      <c r="A829" s="15"/>
      <c r="B829" s="31"/>
      <c r="C829" s="6"/>
      <c r="D829" s="4"/>
      <c r="E829" s="4"/>
      <c r="F829" s="5"/>
      <c r="G829" s="4"/>
      <c r="H829" s="303"/>
      <c r="I829" s="10"/>
      <c r="J829" s="6"/>
      <c r="K829" s="6"/>
      <c r="L829" s="6"/>
      <c r="M829" s="6"/>
      <c r="N829" s="6"/>
      <c r="O829" s="6"/>
      <c r="P829" s="6"/>
      <c r="Q829" s="6"/>
    </row>
    <row r="830" spans="1:17" ht="15.75" x14ac:dyDescent="0.25">
      <c r="A830" s="15"/>
      <c r="B830" s="31"/>
      <c r="C830" s="6"/>
      <c r="D830" s="4"/>
      <c r="E830" s="4"/>
      <c r="F830" s="5"/>
      <c r="G830" s="4"/>
      <c r="H830" s="303"/>
      <c r="I830" s="10"/>
      <c r="J830" s="6"/>
      <c r="K830" s="6"/>
      <c r="L830" s="6"/>
      <c r="M830" s="6"/>
      <c r="N830" s="6"/>
      <c r="O830" s="6"/>
      <c r="P830" s="6"/>
      <c r="Q830" s="6"/>
    </row>
    <row r="831" spans="1:17" ht="15.75" x14ac:dyDescent="0.25">
      <c r="A831" s="15"/>
      <c r="B831" s="31"/>
      <c r="C831" s="6"/>
      <c r="D831" s="4"/>
      <c r="E831" s="4"/>
      <c r="F831" s="5"/>
      <c r="G831" s="4"/>
      <c r="H831" s="303"/>
      <c r="I831" s="10"/>
      <c r="J831" s="6"/>
      <c r="K831" s="6"/>
      <c r="L831" s="6"/>
      <c r="M831" s="6"/>
      <c r="N831" s="6"/>
      <c r="O831" s="6"/>
      <c r="P831" s="6"/>
      <c r="Q831" s="6"/>
    </row>
    <row r="832" spans="1:17" ht="15.75" x14ac:dyDescent="0.25">
      <c r="A832" s="15"/>
      <c r="B832" s="31"/>
      <c r="C832" s="6"/>
      <c r="D832" s="4"/>
      <c r="E832" s="4"/>
      <c r="F832" s="5"/>
      <c r="G832" s="4"/>
      <c r="H832" s="303"/>
      <c r="I832" s="10"/>
      <c r="J832" s="6"/>
      <c r="K832" s="6"/>
      <c r="L832" s="6"/>
      <c r="M832" s="6"/>
      <c r="N832" s="6"/>
      <c r="O832" s="6"/>
      <c r="P832" s="6"/>
      <c r="Q832" s="6"/>
    </row>
    <row r="833" spans="1:17" ht="15.75" x14ac:dyDescent="0.25">
      <c r="A833" s="15"/>
      <c r="B833" s="31"/>
      <c r="C833" s="6"/>
      <c r="D833" s="4"/>
      <c r="E833" s="4"/>
      <c r="F833" s="5"/>
      <c r="G833" s="4"/>
      <c r="H833" s="303"/>
      <c r="I833" s="10"/>
      <c r="J833" s="6"/>
      <c r="K833" s="6"/>
      <c r="L833" s="6"/>
      <c r="M833" s="6"/>
      <c r="N833" s="6"/>
      <c r="O833" s="6"/>
      <c r="P833" s="6"/>
      <c r="Q833" s="6"/>
    </row>
    <row r="834" spans="1:17" ht="15" customHeight="1" x14ac:dyDescent="0.25">
      <c r="A834" s="15"/>
      <c r="B834" s="31"/>
      <c r="C834" s="6"/>
      <c r="D834" s="4"/>
      <c r="E834" s="4"/>
      <c r="F834" s="5"/>
      <c r="G834" s="4"/>
    </row>
    <row r="835" spans="1:17" ht="15" customHeight="1" x14ac:dyDescent="0.25">
      <c r="A835" s="15"/>
      <c r="B835" s="31"/>
      <c r="C835" s="6"/>
      <c r="D835" s="4"/>
      <c r="E835" s="4"/>
      <c r="F835" s="5"/>
      <c r="G835" s="4"/>
    </row>
    <row r="836" spans="1:17" ht="15" customHeight="1" x14ac:dyDescent="0.25">
      <c r="A836" s="15"/>
      <c r="B836" s="31"/>
      <c r="C836" s="6"/>
      <c r="D836" s="4"/>
      <c r="E836" s="4"/>
      <c r="F836" s="5"/>
      <c r="G836" s="4"/>
    </row>
    <row r="837" spans="1:17" ht="15" customHeight="1" x14ac:dyDescent="0.25">
      <c r="A837" s="15"/>
      <c r="B837" s="31"/>
      <c r="C837" s="6"/>
      <c r="D837" s="4"/>
      <c r="E837" s="4"/>
      <c r="F837" s="5"/>
      <c r="G837" s="4"/>
    </row>
    <row r="838" spans="1:17" ht="15" customHeight="1" x14ac:dyDescent="0.25">
      <c r="A838" s="15"/>
      <c r="B838" s="31"/>
      <c r="C838" s="6"/>
      <c r="D838" s="4"/>
      <c r="E838" s="4"/>
      <c r="F838" s="5"/>
      <c r="G838" s="4"/>
    </row>
    <row r="839" spans="1:17" ht="15" customHeight="1" x14ac:dyDescent="0.25">
      <c r="A839" s="15"/>
      <c r="B839" s="31"/>
      <c r="C839" s="6"/>
      <c r="D839" s="4"/>
      <c r="E839" s="4"/>
      <c r="F839" s="5"/>
      <c r="G839" s="4"/>
    </row>
    <row r="840" spans="1:17" ht="15" customHeight="1" x14ac:dyDescent="0.25">
      <c r="A840" s="15"/>
      <c r="B840" s="31"/>
      <c r="C840" s="6"/>
      <c r="D840" s="4"/>
      <c r="E840" s="4"/>
      <c r="F840" s="5"/>
      <c r="G840" s="4"/>
    </row>
    <row r="841" spans="1:17" ht="15" customHeight="1" x14ac:dyDescent="0.25">
      <c r="A841" s="15"/>
      <c r="B841" s="31"/>
      <c r="C841" s="6"/>
      <c r="D841" s="4"/>
      <c r="E841" s="4"/>
      <c r="F841" s="5"/>
      <c r="G841" s="4"/>
    </row>
    <row r="842" spans="1:17" ht="15" customHeight="1" x14ac:dyDescent="0.25">
      <c r="A842" s="15"/>
      <c r="B842" s="31"/>
      <c r="C842" s="6"/>
      <c r="D842" s="4"/>
      <c r="E842" s="4"/>
      <c r="F842" s="5"/>
      <c r="G842" s="4"/>
    </row>
    <row r="843" spans="1:17" ht="15" customHeight="1" x14ac:dyDescent="0.25">
      <c r="A843" s="15"/>
      <c r="B843" s="31"/>
      <c r="C843" s="6"/>
      <c r="D843" s="4"/>
      <c r="E843" s="4"/>
      <c r="F843" s="5"/>
      <c r="G843" s="4"/>
    </row>
    <row r="844" spans="1:17" ht="15" customHeight="1" x14ac:dyDescent="0.25">
      <c r="A844" s="15"/>
      <c r="B844" s="31"/>
      <c r="C844" s="6"/>
      <c r="D844" s="4"/>
      <c r="E844" s="4"/>
      <c r="F844" s="5"/>
      <c r="G844" s="4"/>
    </row>
    <row r="845" spans="1:17" ht="15" customHeight="1" x14ac:dyDescent="0.25">
      <c r="A845" s="15"/>
      <c r="B845" s="31"/>
      <c r="C845" s="6"/>
      <c r="D845" s="4"/>
      <c r="E845" s="4"/>
      <c r="F845" s="5"/>
      <c r="G845" s="4"/>
    </row>
    <row r="846" spans="1:17" ht="15" customHeight="1" x14ac:dyDescent="0.25">
      <c r="A846" s="15"/>
      <c r="B846" s="31"/>
      <c r="C846" s="6"/>
      <c r="D846" s="4"/>
      <c r="E846" s="4"/>
      <c r="F846" s="5"/>
      <c r="G846" s="4"/>
    </row>
    <row r="847" spans="1:17" ht="15" customHeight="1" x14ac:dyDescent="0.25">
      <c r="A847" s="15"/>
      <c r="B847" s="31"/>
      <c r="C847" s="6"/>
      <c r="D847" s="4"/>
      <c r="E847" s="4"/>
      <c r="F847" s="5"/>
      <c r="G847" s="4"/>
    </row>
    <row r="848" spans="1:17" ht="15" customHeight="1" x14ac:dyDescent="0.25">
      <c r="A848" s="15"/>
      <c r="B848" s="31"/>
      <c r="C848" s="6"/>
      <c r="D848" s="4"/>
      <c r="E848" s="4"/>
      <c r="F848" s="5"/>
      <c r="G848" s="4"/>
    </row>
    <row r="849" spans="1:7" ht="15" customHeight="1" x14ac:dyDescent="0.25">
      <c r="A849" s="15"/>
      <c r="B849" s="31"/>
      <c r="C849" s="6"/>
      <c r="D849" s="4"/>
      <c r="E849" s="4"/>
      <c r="F849" s="5"/>
      <c r="G849" s="4"/>
    </row>
    <row r="850" spans="1:7" ht="15" customHeight="1" x14ac:dyDescent="0.25">
      <c r="A850" s="15"/>
      <c r="B850" s="31"/>
      <c r="C850" s="6"/>
      <c r="D850" s="4"/>
      <c r="E850" s="4"/>
      <c r="F850" s="5"/>
      <c r="G850" s="4"/>
    </row>
    <row r="851" spans="1:7" ht="15" customHeight="1" x14ac:dyDescent="0.25">
      <c r="A851" s="15"/>
      <c r="B851" s="31"/>
      <c r="C851" s="6"/>
      <c r="D851" s="4"/>
      <c r="E851" s="4"/>
      <c r="F851" s="5"/>
      <c r="G851" s="4"/>
    </row>
    <row r="852" spans="1:7" ht="15" customHeight="1" x14ac:dyDescent="0.25">
      <c r="A852" s="15"/>
      <c r="B852" s="31"/>
      <c r="C852" s="6"/>
      <c r="D852" s="4"/>
      <c r="E852" s="4"/>
      <c r="F852" s="5"/>
      <c r="G852" s="4"/>
    </row>
    <row r="853" spans="1:7" ht="15" customHeight="1" x14ac:dyDescent="0.25">
      <c r="A853" s="15"/>
      <c r="B853" s="31"/>
      <c r="C853" s="6"/>
      <c r="D853" s="4"/>
      <c r="E853" s="4"/>
      <c r="F853" s="5"/>
      <c r="G853" s="4"/>
    </row>
    <row r="854" spans="1:7" ht="15" customHeight="1" x14ac:dyDescent="0.25">
      <c r="A854" s="15"/>
      <c r="B854" s="31"/>
      <c r="C854" s="6"/>
      <c r="D854" s="4"/>
      <c r="E854" s="4"/>
      <c r="F854" s="5"/>
      <c r="G854" s="4"/>
    </row>
    <row r="855" spans="1:7" ht="15" customHeight="1" x14ac:dyDescent="0.25">
      <c r="A855" s="15"/>
      <c r="B855" s="31"/>
      <c r="C855" s="6"/>
      <c r="D855" s="4"/>
      <c r="E855" s="4"/>
      <c r="F855" s="5"/>
      <c r="G855" s="4"/>
    </row>
    <row r="856" spans="1:7" ht="15" customHeight="1" x14ac:dyDescent="0.25">
      <c r="A856" s="15"/>
      <c r="B856" s="31"/>
      <c r="C856" s="6"/>
      <c r="D856" s="4"/>
      <c r="E856" s="4"/>
      <c r="F856" s="5"/>
      <c r="G856" s="4"/>
    </row>
    <row r="857" spans="1:7" ht="15" customHeight="1" x14ac:dyDescent="0.25">
      <c r="A857" s="15"/>
      <c r="B857" s="31"/>
      <c r="C857" s="6"/>
      <c r="D857" s="4"/>
      <c r="E857" s="4"/>
      <c r="F857" s="5"/>
      <c r="G857" s="4"/>
    </row>
    <row r="858" spans="1:7" ht="15" customHeight="1" x14ac:dyDescent="0.25">
      <c r="A858" s="15"/>
      <c r="B858" s="31"/>
      <c r="C858" s="6"/>
      <c r="D858" s="4"/>
      <c r="E858" s="4"/>
      <c r="F858" s="5"/>
      <c r="G858" s="4"/>
    </row>
    <row r="859" spans="1:7" ht="15" customHeight="1" x14ac:dyDescent="0.25">
      <c r="A859" s="15"/>
      <c r="B859" s="31"/>
      <c r="C859" s="6"/>
      <c r="D859" s="4"/>
      <c r="E859" s="4"/>
      <c r="F859" s="5"/>
      <c r="G859" s="4"/>
    </row>
    <row r="860" spans="1:7" ht="15" customHeight="1" x14ac:dyDescent="0.25">
      <c r="A860" s="15"/>
      <c r="B860" s="31"/>
      <c r="C860" s="6"/>
      <c r="D860" s="4"/>
      <c r="E860" s="4"/>
      <c r="F860" s="5"/>
      <c r="G860" s="4"/>
    </row>
    <row r="861" spans="1:7" ht="15" customHeight="1" x14ac:dyDescent="0.25">
      <c r="A861" s="15"/>
      <c r="B861" s="31"/>
      <c r="C861" s="6"/>
      <c r="D861" s="4"/>
      <c r="E861" s="4"/>
      <c r="F861" s="5"/>
      <c r="G861" s="4"/>
    </row>
    <row r="862" spans="1:7" ht="15" customHeight="1" x14ac:dyDescent="0.25">
      <c r="A862" s="15"/>
      <c r="B862" s="31"/>
      <c r="C862" s="6"/>
      <c r="D862" s="4"/>
      <c r="E862" s="4"/>
      <c r="F862" s="5"/>
      <c r="G862" s="4"/>
    </row>
    <row r="863" spans="1:7" ht="15" customHeight="1" x14ac:dyDescent="0.25">
      <c r="A863" s="15"/>
      <c r="B863" s="31"/>
      <c r="C863" s="6"/>
      <c r="D863" s="4"/>
      <c r="E863" s="4"/>
      <c r="F863" s="5"/>
      <c r="G863" s="4"/>
    </row>
    <row r="864" spans="1:7" ht="15" customHeight="1" x14ac:dyDescent="0.25">
      <c r="A864" s="15"/>
      <c r="B864" s="31"/>
      <c r="C864" s="6"/>
      <c r="D864" s="4"/>
      <c r="E864" s="4"/>
      <c r="F864" s="5"/>
      <c r="G864" s="4"/>
    </row>
    <row r="865" spans="1:7" ht="15" customHeight="1" x14ac:dyDescent="0.25">
      <c r="A865" s="15"/>
      <c r="B865" s="31"/>
      <c r="C865" s="6"/>
      <c r="D865" s="4"/>
      <c r="E865" s="4"/>
      <c r="F865" s="5"/>
      <c r="G865" s="4"/>
    </row>
    <row r="866" spans="1:7" ht="15" customHeight="1" x14ac:dyDescent="0.25">
      <c r="A866" s="15"/>
      <c r="B866" s="31"/>
      <c r="C866" s="6"/>
      <c r="D866" s="4"/>
      <c r="E866" s="4"/>
      <c r="F866" s="5"/>
      <c r="G866" s="4"/>
    </row>
    <row r="867" spans="1:7" ht="15" customHeight="1" x14ac:dyDescent="0.25">
      <c r="A867" s="15"/>
      <c r="B867" s="31"/>
      <c r="C867" s="6"/>
      <c r="D867" s="4"/>
      <c r="E867" s="4"/>
      <c r="F867" s="5"/>
      <c r="G867" s="4"/>
    </row>
    <row r="868" spans="1:7" ht="15" customHeight="1" x14ac:dyDescent="0.25">
      <c r="A868" s="15"/>
      <c r="B868" s="31"/>
      <c r="C868" s="6"/>
      <c r="D868" s="4"/>
      <c r="E868" s="4"/>
      <c r="F868" s="5"/>
      <c r="G868" s="4"/>
    </row>
    <row r="869" spans="1:7" ht="15" customHeight="1" x14ac:dyDescent="0.25">
      <c r="A869" s="15"/>
      <c r="B869" s="31"/>
      <c r="C869" s="6"/>
      <c r="D869" s="4"/>
      <c r="E869" s="4"/>
      <c r="F869" s="5"/>
      <c r="G869" s="4"/>
    </row>
    <row r="870" spans="1:7" ht="15" customHeight="1" x14ac:dyDescent="0.25">
      <c r="A870" s="15"/>
      <c r="B870" s="31"/>
      <c r="C870" s="6"/>
      <c r="D870" s="4"/>
      <c r="E870" s="4"/>
      <c r="F870" s="5"/>
      <c r="G870" s="4"/>
    </row>
    <row r="871" spans="1:7" ht="15" customHeight="1" x14ac:dyDescent="0.25">
      <c r="A871" s="15"/>
      <c r="B871" s="31"/>
      <c r="C871" s="6"/>
      <c r="D871" s="4"/>
      <c r="E871" s="4"/>
      <c r="F871" s="5"/>
      <c r="G871" s="4"/>
    </row>
    <row r="872" spans="1:7" ht="15" customHeight="1" x14ac:dyDescent="0.25">
      <c r="A872" s="15"/>
      <c r="B872" s="31"/>
      <c r="C872" s="6"/>
      <c r="D872" s="4"/>
      <c r="E872" s="4"/>
      <c r="F872" s="5"/>
      <c r="G872" s="4"/>
    </row>
    <row r="873" spans="1:7" ht="15" customHeight="1" x14ac:dyDescent="0.25">
      <c r="A873" s="15"/>
      <c r="B873" s="31"/>
      <c r="C873" s="6"/>
      <c r="D873" s="4"/>
      <c r="E873" s="4"/>
      <c r="F873" s="5"/>
      <c r="G873" s="4"/>
    </row>
    <row r="874" spans="1:7" ht="15" customHeight="1" x14ac:dyDescent="0.25">
      <c r="A874" s="15"/>
      <c r="B874" s="31"/>
      <c r="C874" s="6"/>
      <c r="D874" s="4"/>
      <c r="E874" s="4"/>
      <c r="F874" s="5"/>
      <c r="G874" s="4"/>
    </row>
    <row r="875" spans="1:7" ht="15" customHeight="1" x14ac:dyDescent="0.25">
      <c r="A875" s="15"/>
      <c r="B875" s="31"/>
      <c r="C875" s="6"/>
      <c r="D875" s="4"/>
      <c r="E875" s="4"/>
      <c r="F875" s="5"/>
      <c r="G875" s="4"/>
    </row>
    <row r="876" spans="1:7" ht="15" customHeight="1" x14ac:dyDescent="0.25">
      <c r="A876" s="15"/>
      <c r="B876" s="31"/>
      <c r="C876" s="6"/>
      <c r="D876" s="4"/>
      <c r="E876" s="4"/>
      <c r="F876" s="5"/>
      <c r="G876" s="4"/>
    </row>
    <row r="877" spans="1:7" ht="15" customHeight="1" x14ac:dyDescent="0.25">
      <c r="A877" s="15"/>
      <c r="B877" s="31"/>
      <c r="C877" s="6"/>
      <c r="D877" s="4"/>
      <c r="E877" s="4"/>
      <c r="F877" s="5"/>
      <c r="G877" s="4"/>
    </row>
    <row r="878" spans="1:7" ht="15" customHeight="1" x14ac:dyDescent="0.25">
      <c r="A878" s="15"/>
      <c r="B878" s="31"/>
      <c r="C878" s="6"/>
      <c r="D878" s="4"/>
      <c r="E878" s="4"/>
      <c r="F878" s="5"/>
      <c r="G878" s="4"/>
    </row>
    <row r="879" spans="1:7" ht="15" customHeight="1" x14ac:dyDescent="0.25">
      <c r="A879" s="15"/>
      <c r="B879" s="31"/>
      <c r="C879" s="6"/>
      <c r="D879" s="4"/>
      <c r="E879" s="4"/>
      <c r="F879" s="5"/>
      <c r="G879" s="4"/>
    </row>
    <row r="880" spans="1:7" ht="15" customHeight="1" x14ac:dyDescent="0.25">
      <c r="A880" s="15"/>
      <c r="B880" s="31"/>
      <c r="C880" s="6"/>
      <c r="D880" s="4"/>
      <c r="E880" s="4"/>
      <c r="F880" s="5"/>
      <c r="G880" s="4"/>
    </row>
    <row r="881" spans="1:7" ht="15" customHeight="1" x14ac:dyDescent="0.25">
      <c r="A881" s="15"/>
      <c r="B881" s="31"/>
      <c r="C881" s="6"/>
      <c r="D881" s="4"/>
      <c r="E881" s="4"/>
      <c r="F881" s="5"/>
      <c r="G881" s="4"/>
    </row>
    <row r="882" spans="1:7" ht="15" customHeight="1" x14ac:dyDescent="0.25">
      <c r="A882" s="15"/>
      <c r="B882" s="31"/>
      <c r="C882" s="6"/>
      <c r="D882" s="4"/>
      <c r="E882" s="4"/>
      <c r="F882" s="5"/>
      <c r="G882" s="4"/>
    </row>
    <row r="883" spans="1:7" ht="15" customHeight="1" x14ac:dyDescent="0.25">
      <c r="A883" s="15"/>
      <c r="B883" s="31"/>
      <c r="C883" s="6"/>
      <c r="D883" s="4"/>
      <c r="E883" s="4"/>
      <c r="F883" s="5"/>
      <c r="G883" s="4"/>
    </row>
    <row r="884" spans="1:7" ht="15" customHeight="1" x14ac:dyDescent="0.25">
      <c r="A884" s="15"/>
      <c r="B884" s="31"/>
      <c r="C884" s="6"/>
      <c r="D884" s="4"/>
      <c r="E884" s="4"/>
      <c r="F884" s="5"/>
      <c r="G884" s="4"/>
    </row>
    <row r="885" spans="1:7" ht="15" customHeight="1" x14ac:dyDescent="0.25">
      <c r="A885" s="15"/>
      <c r="B885" s="31"/>
      <c r="C885" s="6"/>
      <c r="D885" s="4"/>
      <c r="E885" s="4"/>
      <c r="F885" s="5"/>
      <c r="G885" s="4"/>
    </row>
    <row r="886" spans="1:7" ht="15" customHeight="1" x14ac:dyDescent="0.25">
      <c r="A886" s="15"/>
      <c r="B886" s="31"/>
      <c r="C886" s="6"/>
      <c r="D886" s="4"/>
      <c r="E886" s="4"/>
      <c r="F886" s="5"/>
      <c r="G886" s="4"/>
    </row>
    <row r="887" spans="1:7" ht="15" customHeight="1" x14ac:dyDescent="0.25">
      <c r="A887" s="15"/>
      <c r="B887" s="31"/>
      <c r="C887" s="6"/>
      <c r="D887" s="4"/>
      <c r="E887" s="4"/>
      <c r="F887" s="5"/>
      <c r="G887" s="4"/>
    </row>
    <row r="888" spans="1:7" ht="15" customHeight="1" x14ac:dyDescent="0.25">
      <c r="A888" s="15"/>
      <c r="B888" s="31"/>
      <c r="C888" s="6"/>
      <c r="D888" s="4"/>
      <c r="E888" s="4"/>
      <c r="F888" s="5"/>
      <c r="G888" s="4"/>
    </row>
    <row r="889" spans="1:7" ht="15" customHeight="1" x14ac:dyDescent="0.25">
      <c r="A889" s="15"/>
      <c r="B889" s="31"/>
      <c r="C889" s="6"/>
      <c r="D889" s="4"/>
      <c r="E889" s="4"/>
      <c r="F889" s="5"/>
      <c r="G889" s="4"/>
    </row>
    <row r="890" spans="1:7" ht="15" customHeight="1" x14ac:dyDescent="0.25">
      <c r="A890" s="15"/>
      <c r="B890" s="31"/>
      <c r="C890" s="6"/>
      <c r="D890" s="4"/>
      <c r="E890" s="4"/>
      <c r="F890" s="5"/>
      <c r="G890" s="4"/>
    </row>
    <row r="891" spans="1:7" ht="15" customHeight="1" x14ac:dyDescent="0.25">
      <c r="A891" s="15"/>
      <c r="B891" s="31"/>
      <c r="C891" s="6"/>
      <c r="D891" s="4"/>
      <c r="E891" s="4"/>
      <c r="F891" s="5"/>
      <c r="G891" s="4"/>
    </row>
    <row r="892" spans="1:7" ht="15" customHeight="1" x14ac:dyDescent="0.25">
      <c r="A892" s="15"/>
      <c r="B892" s="31"/>
      <c r="C892" s="6"/>
      <c r="D892" s="4"/>
      <c r="E892" s="4"/>
      <c r="F892" s="5"/>
      <c r="G892" s="4"/>
    </row>
    <row r="893" spans="1:7" ht="15" customHeight="1" x14ac:dyDescent="0.25">
      <c r="A893" s="15"/>
      <c r="B893" s="31"/>
      <c r="C893" s="6"/>
      <c r="D893" s="4"/>
      <c r="E893" s="4"/>
      <c r="F893" s="5"/>
      <c r="G893" s="4"/>
    </row>
    <row r="894" spans="1:7" ht="15" customHeight="1" x14ac:dyDescent="0.25">
      <c r="A894" s="15"/>
      <c r="B894" s="31"/>
      <c r="C894" s="6"/>
      <c r="D894" s="4"/>
      <c r="E894" s="4"/>
      <c r="F894" s="5"/>
      <c r="G894" s="4"/>
    </row>
    <row r="895" spans="1:7" ht="15" customHeight="1" x14ac:dyDescent="0.25">
      <c r="A895" s="15"/>
      <c r="B895" s="31"/>
      <c r="C895" s="6"/>
      <c r="D895" s="4"/>
      <c r="E895" s="4"/>
      <c r="F895" s="5"/>
      <c r="G895" s="4"/>
    </row>
    <row r="896" spans="1:7" ht="15" customHeight="1" x14ac:dyDescent="0.25">
      <c r="A896" s="15"/>
      <c r="B896" s="31"/>
      <c r="C896" s="6"/>
      <c r="D896" s="4"/>
      <c r="E896" s="4"/>
      <c r="F896" s="5"/>
      <c r="G896" s="4"/>
    </row>
    <row r="897" spans="1:7" ht="15" customHeight="1" x14ac:dyDescent="0.25">
      <c r="A897" s="15"/>
      <c r="B897" s="31"/>
      <c r="C897" s="6"/>
      <c r="D897" s="4"/>
      <c r="E897" s="4"/>
      <c r="F897" s="5"/>
      <c r="G897" s="4"/>
    </row>
    <row r="898" spans="1:7" ht="15" customHeight="1" x14ac:dyDescent="0.25">
      <c r="A898" s="15"/>
      <c r="B898" s="31"/>
      <c r="C898" s="6"/>
      <c r="D898" s="4"/>
      <c r="E898" s="4"/>
      <c r="F898" s="5"/>
      <c r="G898" s="4"/>
    </row>
    <row r="899" spans="1:7" ht="15" customHeight="1" x14ac:dyDescent="0.25">
      <c r="A899" s="15"/>
      <c r="B899" s="31"/>
      <c r="C899" s="6"/>
      <c r="D899" s="4"/>
      <c r="E899" s="4"/>
      <c r="F899" s="5"/>
      <c r="G899" s="4"/>
    </row>
    <row r="900" spans="1:7" ht="15" customHeight="1" x14ac:dyDescent="0.25">
      <c r="A900" s="15"/>
      <c r="B900" s="31"/>
      <c r="C900" s="6"/>
      <c r="D900" s="4"/>
      <c r="E900" s="4"/>
      <c r="F900" s="5"/>
      <c r="G900" s="4"/>
    </row>
    <row r="901" spans="1:7" ht="15" customHeight="1" x14ac:dyDescent="0.25">
      <c r="A901" s="15"/>
      <c r="B901" s="31"/>
      <c r="C901" s="6"/>
      <c r="D901" s="4"/>
      <c r="E901" s="4"/>
      <c r="F901" s="5"/>
      <c r="G901" s="4"/>
    </row>
    <row r="902" spans="1:7" ht="15" customHeight="1" x14ac:dyDescent="0.25">
      <c r="A902" s="15"/>
      <c r="B902" s="31"/>
      <c r="C902" s="6"/>
      <c r="D902" s="4"/>
      <c r="E902" s="4"/>
      <c r="F902" s="5"/>
      <c r="G902" s="4"/>
    </row>
    <row r="903" spans="1:7" ht="15" customHeight="1" x14ac:dyDescent="0.25">
      <c r="A903" s="15"/>
      <c r="B903" s="31"/>
      <c r="C903" s="6"/>
      <c r="D903" s="4"/>
      <c r="E903" s="4"/>
      <c r="F903" s="5"/>
      <c r="G903" s="4"/>
    </row>
    <row r="904" spans="1:7" ht="15" customHeight="1" x14ac:dyDescent="0.25">
      <c r="A904" s="15"/>
      <c r="B904" s="31"/>
      <c r="C904" s="6"/>
      <c r="D904" s="4"/>
      <c r="E904" s="4"/>
      <c r="F904" s="5"/>
      <c r="G904" s="4"/>
    </row>
    <row r="905" spans="1:7" ht="15" customHeight="1" x14ac:dyDescent="0.25">
      <c r="A905" s="15"/>
      <c r="B905" s="31"/>
      <c r="C905" s="6"/>
      <c r="D905" s="4"/>
      <c r="E905" s="4"/>
      <c r="F905" s="5"/>
      <c r="G905" s="4"/>
    </row>
    <row r="906" spans="1:7" ht="15" customHeight="1" x14ac:dyDescent="0.25">
      <c r="A906" s="15"/>
      <c r="B906" s="31"/>
      <c r="C906" s="6"/>
      <c r="D906" s="4"/>
      <c r="E906" s="4"/>
      <c r="F906" s="5"/>
      <c r="G906" s="4"/>
    </row>
    <row r="907" spans="1:7" ht="15" customHeight="1" x14ac:dyDescent="0.25">
      <c r="A907" s="15"/>
      <c r="B907" s="31"/>
      <c r="C907" s="6"/>
      <c r="D907" s="4"/>
      <c r="E907" s="4"/>
      <c r="F907" s="5"/>
      <c r="G907" s="4"/>
    </row>
    <row r="908" spans="1:7" ht="15" customHeight="1" x14ac:dyDescent="0.25">
      <c r="A908" s="15"/>
      <c r="B908" s="31"/>
      <c r="C908" s="6"/>
      <c r="D908" s="4"/>
      <c r="E908" s="4"/>
      <c r="F908" s="5"/>
      <c r="G908" s="4"/>
    </row>
    <row r="909" spans="1:7" ht="15" customHeight="1" x14ac:dyDescent="0.25">
      <c r="A909" s="15"/>
      <c r="B909" s="31"/>
      <c r="C909" s="6"/>
      <c r="D909" s="4"/>
      <c r="E909" s="4"/>
      <c r="F909" s="5"/>
      <c r="G909" s="4"/>
    </row>
    <row r="910" spans="1:7" ht="15" customHeight="1" x14ac:dyDescent="0.25">
      <c r="A910" s="15"/>
      <c r="B910" s="31"/>
      <c r="C910" s="6"/>
      <c r="D910" s="4"/>
      <c r="E910" s="4"/>
      <c r="F910" s="5"/>
      <c r="G910" s="4"/>
    </row>
    <row r="911" spans="1:7" ht="15" customHeight="1" x14ac:dyDescent="0.25">
      <c r="A911" s="15"/>
      <c r="B911" s="31"/>
      <c r="C911" s="6"/>
      <c r="D911" s="4"/>
      <c r="E911" s="4"/>
      <c r="F911" s="5"/>
      <c r="G911" s="4"/>
    </row>
    <row r="912" spans="1:7" ht="15" customHeight="1" x14ac:dyDescent="0.25">
      <c r="A912" s="15"/>
      <c r="B912" s="31"/>
      <c r="C912" s="6"/>
      <c r="D912" s="4"/>
      <c r="E912" s="4"/>
      <c r="F912" s="5"/>
      <c r="G912" s="4"/>
    </row>
    <row r="913" spans="1:7" ht="15" customHeight="1" x14ac:dyDescent="0.25">
      <c r="A913" s="15"/>
      <c r="B913" s="31"/>
      <c r="C913" s="6"/>
      <c r="D913" s="4"/>
      <c r="E913" s="4"/>
      <c r="F913" s="5"/>
      <c r="G913" s="4"/>
    </row>
    <row r="914" spans="1:7" ht="15" customHeight="1" x14ac:dyDescent="0.25">
      <c r="A914" s="15"/>
      <c r="B914" s="31"/>
      <c r="C914" s="6"/>
      <c r="D914" s="4"/>
      <c r="E914" s="4"/>
      <c r="F914" s="5"/>
      <c r="G914" s="4"/>
    </row>
    <row r="915" spans="1:7" ht="15" customHeight="1" x14ac:dyDescent="0.25">
      <c r="A915" s="15"/>
      <c r="B915" s="31"/>
      <c r="C915" s="6"/>
      <c r="D915" s="4"/>
      <c r="E915" s="4"/>
      <c r="F915" s="5"/>
      <c r="G915" s="4"/>
    </row>
    <row r="916" spans="1:7" ht="15" customHeight="1" x14ac:dyDescent="0.25">
      <c r="A916" s="15"/>
      <c r="B916" s="31"/>
      <c r="C916" s="6"/>
      <c r="D916" s="4"/>
      <c r="E916" s="4"/>
      <c r="F916" s="5"/>
      <c r="G916" s="4"/>
    </row>
    <row r="917" spans="1:7" ht="15" customHeight="1" x14ac:dyDescent="0.25">
      <c r="A917" s="15"/>
      <c r="B917" s="31"/>
      <c r="C917" s="6"/>
      <c r="D917" s="4"/>
      <c r="E917" s="4"/>
      <c r="F917" s="5"/>
      <c r="G917" s="4"/>
    </row>
    <row r="918" spans="1:7" ht="15" customHeight="1" x14ac:dyDescent="0.25">
      <c r="A918" s="15"/>
      <c r="B918" s="31"/>
      <c r="C918" s="6"/>
      <c r="D918" s="4"/>
      <c r="E918" s="4"/>
      <c r="F918" s="5"/>
      <c r="G918" s="4"/>
    </row>
    <row r="919" spans="1:7" ht="15" customHeight="1" x14ac:dyDescent="0.25">
      <c r="A919" s="15"/>
      <c r="B919" s="31"/>
      <c r="C919" s="6"/>
      <c r="D919" s="4"/>
      <c r="E919" s="4"/>
      <c r="F919" s="5"/>
      <c r="G919" s="4"/>
    </row>
    <row r="920" spans="1:7" ht="15" customHeight="1" x14ac:dyDescent="0.25">
      <c r="A920" s="15"/>
      <c r="B920" s="31"/>
      <c r="C920" s="6"/>
      <c r="D920" s="4"/>
      <c r="E920" s="4"/>
      <c r="F920" s="5"/>
      <c r="G920" s="4"/>
    </row>
    <row r="921" spans="1:7" ht="15" customHeight="1" x14ac:dyDescent="0.25">
      <c r="A921" s="15"/>
      <c r="B921" s="31"/>
      <c r="C921" s="6"/>
      <c r="D921" s="4"/>
      <c r="E921" s="4"/>
      <c r="F921" s="5"/>
      <c r="G921" s="4"/>
    </row>
    <row r="922" spans="1:7" ht="15" customHeight="1" x14ac:dyDescent="0.25">
      <c r="A922" s="15"/>
      <c r="B922" s="31"/>
      <c r="C922" s="6"/>
      <c r="D922" s="4"/>
      <c r="E922" s="4"/>
      <c r="F922" s="5"/>
      <c r="G922" s="4"/>
    </row>
    <row r="923" spans="1:7" ht="15" customHeight="1" x14ac:dyDescent="0.25">
      <c r="A923" s="15"/>
      <c r="B923" s="31"/>
      <c r="C923" s="6"/>
      <c r="D923" s="4"/>
      <c r="E923" s="4"/>
      <c r="F923" s="5"/>
      <c r="G923" s="4"/>
    </row>
    <row r="924" spans="1:7" ht="15" customHeight="1" x14ac:dyDescent="0.25">
      <c r="A924" s="15"/>
      <c r="B924" s="31"/>
      <c r="C924" s="6"/>
      <c r="D924" s="4"/>
      <c r="E924" s="4"/>
      <c r="F924" s="5"/>
      <c r="G924" s="4"/>
    </row>
    <row r="925" spans="1:7" ht="15" customHeight="1" x14ac:dyDescent="0.25">
      <c r="A925" s="15"/>
      <c r="B925" s="31"/>
      <c r="C925" s="6"/>
      <c r="D925" s="4"/>
      <c r="E925" s="4"/>
      <c r="F925" s="5"/>
      <c r="G925" s="4"/>
    </row>
    <row r="926" spans="1:7" ht="15" customHeight="1" x14ac:dyDescent="0.25">
      <c r="A926" s="15"/>
      <c r="B926" s="31"/>
      <c r="C926" s="6"/>
      <c r="D926" s="4"/>
      <c r="E926" s="4"/>
      <c r="F926" s="5"/>
      <c r="G926" s="4"/>
    </row>
    <row r="927" spans="1:7" ht="15" customHeight="1" x14ac:dyDescent="0.25">
      <c r="A927" s="15"/>
      <c r="B927" s="31"/>
      <c r="C927" s="6"/>
      <c r="D927" s="4"/>
      <c r="E927" s="4"/>
      <c r="F927" s="5"/>
      <c r="G927" s="4"/>
    </row>
    <row r="928" spans="1:7" ht="15" customHeight="1" x14ac:dyDescent="0.25">
      <c r="A928" s="15"/>
      <c r="B928" s="31"/>
      <c r="C928" s="6"/>
      <c r="D928" s="4"/>
      <c r="E928" s="4"/>
      <c r="F928" s="5"/>
      <c r="G928" s="4"/>
    </row>
    <row r="929" spans="1:7" ht="15" customHeight="1" x14ac:dyDescent="0.25">
      <c r="A929" s="15"/>
      <c r="B929" s="31"/>
      <c r="C929" s="6"/>
      <c r="D929" s="4"/>
      <c r="E929" s="4"/>
      <c r="F929" s="5"/>
      <c r="G929" s="4"/>
    </row>
    <row r="930" spans="1:7" ht="15" customHeight="1" x14ac:dyDescent="0.25">
      <c r="A930" s="15"/>
      <c r="B930" s="31"/>
      <c r="C930" s="6"/>
      <c r="D930" s="4"/>
      <c r="E930" s="4"/>
      <c r="F930" s="5"/>
      <c r="G930" s="4"/>
    </row>
    <row r="931" spans="1:7" ht="15" customHeight="1" x14ac:dyDescent="0.25">
      <c r="A931" s="15"/>
      <c r="B931" s="31"/>
      <c r="C931" s="6"/>
      <c r="D931" s="4"/>
      <c r="E931" s="4"/>
      <c r="F931" s="5"/>
      <c r="G931" s="4"/>
    </row>
    <row r="932" spans="1:7" ht="15" customHeight="1" x14ac:dyDescent="0.25">
      <c r="A932" s="15"/>
      <c r="B932" s="31"/>
      <c r="C932" s="6"/>
      <c r="D932" s="4"/>
      <c r="E932" s="4"/>
      <c r="F932" s="5"/>
      <c r="G932" s="4"/>
    </row>
    <row r="933" spans="1:7" ht="15" customHeight="1" x14ac:dyDescent="0.25">
      <c r="A933" s="15"/>
      <c r="B933" s="31"/>
      <c r="C933" s="6"/>
      <c r="D933" s="4"/>
      <c r="E933" s="4"/>
      <c r="F933" s="5"/>
      <c r="G933" s="4"/>
    </row>
    <row r="934" spans="1:7" ht="15" customHeight="1" x14ac:dyDescent="0.25">
      <c r="A934" s="15"/>
      <c r="B934" s="31"/>
      <c r="C934" s="6"/>
      <c r="D934" s="4"/>
      <c r="E934" s="4"/>
      <c r="F934" s="5"/>
      <c r="G934" s="4"/>
    </row>
    <row r="935" spans="1:7" ht="15" customHeight="1" x14ac:dyDescent="0.25">
      <c r="A935" s="15"/>
      <c r="B935" s="31"/>
      <c r="C935" s="6"/>
      <c r="D935" s="4"/>
      <c r="E935" s="4"/>
      <c r="F935" s="5"/>
      <c r="G935" s="4"/>
    </row>
    <row r="936" spans="1:7" ht="15" customHeight="1" x14ac:dyDescent="0.25">
      <c r="A936" s="15"/>
      <c r="B936" s="31"/>
      <c r="C936" s="6"/>
      <c r="D936" s="4"/>
      <c r="E936" s="4"/>
      <c r="F936" s="5"/>
      <c r="G936" s="4"/>
    </row>
    <row r="937" spans="1:7" ht="15" customHeight="1" x14ac:dyDescent="0.25">
      <c r="A937" s="15"/>
      <c r="B937" s="31"/>
      <c r="C937" s="6"/>
      <c r="D937" s="4"/>
      <c r="E937" s="4"/>
      <c r="F937" s="5"/>
      <c r="G937" s="4"/>
    </row>
    <row r="938" spans="1:7" ht="15" customHeight="1" x14ac:dyDescent="0.25">
      <c r="A938" s="15"/>
      <c r="B938" s="31"/>
      <c r="C938" s="6"/>
      <c r="D938" s="4"/>
      <c r="E938" s="4"/>
      <c r="F938" s="5"/>
      <c r="G938" s="4"/>
    </row>
    <row r="939" spans="1:7" ht="15" customHeight="1" x14ac:dyDescent="0.25">
      <c r="A939" s="15"/>
      <c r="B939" s="31"/>
      <c r="C939" s="6"/>
      <c r="D939" s="4"/>
      <c r="E939" s="4"/>
      <c r="F939" s="5"/>
      <c r="G939" s="4"/>
    </row>
    <row r="940" spans="1:7" ht="15" customHeight="1" x14ac:dyDescent="0.25">
      <c r="A940" s="15"/>
      <c r="B940" s="31"/>
      <c r="C940" s="6"/>
      <c r="D940" s="4"/>
      <c r="E940" s="4"/>
      <c r="F940" s="5"/>
      <c r="G940" s="4"/>
    </row>
    <row r="941" spans="1:7" ht="15" customHeight="1" x14ac:dyDescent="0.25">
      <c r="A941" s="15"/>
      <c r="B941" s="31"/>
      <c r="C941" s="6"/>
      <c r="D941" s="4"/>
      <c r="E941" s="4"/>
      <c r="F941" s="5"/>
      <c r="G941" s="4"/>
    </row>
    <row r="942" spans="1:7" ht="15" customHeight="1" x14ac:dyDescent="0.25">
      <c r="A942" s="15"/>
      <c r="B942" s="31"/>
      <c r="C942" s="6"/>
      <c r="D942" s="4"/>
      <c r="E942" s="4"/>
      <c r="F942" s="5"/>
      <c r="G942" s="4"/>
    </row>
    <row r="943" spans="1:7" ht="15" customHeight="1" x14ac:dyDescent="0.25">
      <c r="A943" s="15"/>
      <c r="B943" s="31"/>
      <c r="C943" s="6"/>
      <c r="D943" s="4"/>
      <c r="E943" s="4"/>
      <c r="F943" s="5"/>
      <c r="G943" s="4"/>
    </row>
    <row r="944" spans="1:7" ht="15" customHeight="1" x14ac:dyDescent="0.25">
      <c r="A944" s="15"/>
      <c r="B944" s="31"/>
      <c r="C944" s="6"/>
      <c r="D944" s="4"/>
      <c r="E944" s="4"/>
      <c r="F944" s="5"/>
      <c r="G944" s="4"/>
    </row>
    <row r="945" spans="1:7" ht="15" customHeight="1" x14ac:dyDescent="0.25">
      <c r="A945" s="15"/>
      <c r="B945" s="31"/>
      <c r="C945" s="6"/>
      <c r="D945" s="4"/>
      <c r="E945" s="4"/>
      <c r="F945" s="5"/>
      <c r="G945" s="4"/>
    </row>
    <row r="946" spans="1:7" ht="15" customHeight="1" x14ac:dyDescent="0.25">
      <c r="A946" s="15"/>
      <c r="B946" s="31"/>
      <c r="C946" s="6"/>
      <c r="D946" s="4"/>
      <c r="E946" s="4"/>
      <c r="F946" s="5"/>
      <c r="G946" s="4"/>
    </row>
    <row r="947" spans="1:7" ht="15" customHeight="1" x14ac:dyDescent="0.25">
      <c r="A947" s="15"/>
      <c r="B947" s="31"/>
      <c r="C947" s="6"/>
      <c r="D947" s="4"/>
      <c r="E947" s="4"/>
      <c r="F947" s="5"/>
      <c r="G947" s="4"/>
    </row>
    <row r="948" spans="1:7" ht="15" customHeight="1" x14ac:dyDescent="0.25">
      <c r="A948" s="15"/>
      <c r="B948" s="31"/>
      <c r="C948" s="6"/>
      <c r="D948" s="4"/>
      <c r="E948" s="4"/>
      <c r="F948" s="5"/>
      <c r="G948" s="4"/>
    </row>
    <row r="949" spans="1:7" ht="15" customHeight="1" x14ac:dyDescent="0.25">
      <c r="A949" s="15"/>
      <c r="B949" s="31"/>
      <c r="C949" s="6"/>
      <c r="D949" s="4"/>
      <c r="E949" s="4"/>
      <c r="F949" s="5"/>
      <c r="G949" s="4"/>
    </row>
    <row r="950" spans="1:7" ht="15" customHeight="1" x14ac:dyDescent="0.25">
      <c r="A950" s="15"/>
      <c r="B950" s="31"/>
      <c r="C950" s="6"/>
      <c r="D950" s="4"/>
      <c r="E950" s="4"/>
      <c r="F950" s="5"/>
      <c r="G950" s="4"/>
    </row>
    <row r="951" spans="1:7" ht="15" customHeight="1" x14ac:dyDescent="0.25">
      <c r="A951" s="15"/>
      <c r="B951" s="31"/>
      <c r="C951" s="6"/>
      <c r="D951" s="4"/>
      <c r="E951" s="4"/>
      <c r="F951" s="5"/>
      <c r="G951" s="4"/>
    </row>
    <row r="952" spans="1:7" ht="15" customHeight="1" x14ac:dyDescent="0.25">
      <c r="A952" s="15"/>
      <c r="B952" s="31"/>
      <c r="C952" s="6"/>
      <c r="D952" s="4"/>
      <c r="E952" s="4"/>
      <c r="F952" s="5"/>
      <c r="G952" s="4"/>
    </row>
    <row r="953" spans="1:7" ht="15" customHeight="1" x14ac:dyDescent="0.25">
      <c r="A953" s="15"/>
      <c r="B953" s="31"/>
      <c r="C953" s="6"/>
      <c r="D953" s="4"/>
      <c r="E953" s="4"/>
      <c r="F953" s="5"/>
      <c r="G953" s="4"/>
    </row>
    <row r="954" spans="1:7" ht="15" customHeight="1" x14ac:dyDescent="0.25">
      <c r="A954" s="15"/>
      <c r="B954" s="31"/>
      <c r="C954" s="6"/>
      <c r="D954" s="4"/>
      <c r="E954" s="4"/>
      <c r="F954" s="5"/>
      <c r="G954" s="4"/>
    </row>
    <row r="955" spans="1:7" ht="15" customHeight="1" x14ac:dyDescent="0.25">
      <c r="A955" s="15"/>
      <c r="B955" s="31"/>
      <c r="C955" s="6"/>
      <c r="D955" s="4"/>
      <c r="E955" s="4"/>
      <c r="F955" s="5"/>
      <c r="G955" s="4"/>
    </row>
    <row r="956" spans="1:7" ht="15" customHeight="1" x14ac:dyDescent="0.25">
      <c r="A956" s="15"/>
      <c r="B956" s="31"/>
      <c r="C956" s="6"/>
      <c r="D956" s="4"/>
      <c r="E956" s="4"/>
      <c r="F956" s="5"/>
      <c r="G956" s="4"/>
    </row>
    <row r="957" spans="1:7" ht="15" customHeight="1" x14ac:dyDescent="0.25">
      <c r="A957" s="15"/>
      <c r="B957" s="31"/>
      <c r="C957" s="6"/>
      <c r="D957" s="4"/>
      <c r="E957" s="4"/>
      <c r="F957" s="5"/>
      <c r="G957" s="4"/>
    </row>
    <row r="958" spans="1:7" ht="15" customHeight="1" x14ac:dyDescent="0.25">
      <c r="A958" s="15"/>
      <c r="B958" s="31"/>
      <c r="C958" s="6"/>
      <c r="D958" s="4"/>
      <c r="E958" s="4"/>
      <c r="F958" s="5"/>
      <c r="G958" s="4"/>
    </row>
    <row r="959" spans="1:7" ht="15" customHeight="1" x14ac:dyDescent="0.25">
      <c r="A959" s="15"/>
      <c r="B959" s="31"/>
      <c r="C959" s="6"/>
      <c r="D959" s="4"/>
      <c r="E959" s="4"/>
      <c r="F959" s="5"/>
      <c r="G959" s="4"/>
    </row>
    <row r="960" spans="1:7" ht="15" customHeight="1" x14ac:dyDescent="0.25">
      <c r="A960" s="15"/>
      <c r="B960" s="31"/>
      <c r="C960" s="6"/>
      <c r="D960" s="4"/>
      <c r="E960" s="4"/>
      <c r="F960" s="5"/>
      <c r="G960" s="4"/>
    </row>
    <row r="961" spans="1:7" ht="15" customHeight="1" x14ac:dyDescent="0.25">
      <c r="A961" s="15"/>
      <c r="B961" s="31"/>
      <c r="C961" s="6"/>
      <c r="D961" s="4"/>
      <c r="E961" s="4"/>
      <c r="F961" s="5"/>
      <c r="G961" s="4"/>
    </row>
    <row r="962" spans="1:7" ht="15" customHeight="1" x14ac:dyDescent="0.25">
      <c r="A962" s="15"/>
      <c r="B962" s="31"/>
      <c r="C962" s="6"/>
      <c r="D962" s="4"/>
      <c r="E962" s="4"/>
      <c r="F962" s="5"/>
      <c r="G962" s="4"/>
    </row>
    <row r="963" spans="1:7" ht="15" customHeight="1" x14ac:dyDescent="0.25">
      <c r="A963" s="15"/>
      <c r="B963" s="31"/>
      <c r="C963" s="6"/>
      <c r="D963" s="4"/>
      <c r="E963" s="4"/>
      <c r="F963" s="5"/>
      <c r="G963" s="4"/>
    </row>
    <row r="964" spans="1:7" ht="15" customHeight="1" x14ac:dyDescent="0.25">
      <c r="A964" s="15"/>
      <c r="B964" s="31"/>
      <c r="C964" s="6"/>
      <c r="D964" s="4"/>
      <c r="E964" s="4"/>
      <c r="F964" s="5"/>
      <c r="G964" s="4"/>
    </row>
    <row r="965" spans="1:7" ht="15" customHeight="1" x14ac:dyDescent="0.25">
      <c r="A965" s="15"/>
      <c r="B965" s="31"/>
      <c r="C965" s="6"/>
      <c r="D965" s="4"/>
      <c r="E965" s="4"/>
      <c r="F965" s="5"/>
      <c r="G965" s="4"/>
    </row>
    <row r="966" spans="1:7" ht="15" customHeight="1" x14ac:dyDescent="0.25">
      <c r="A966" s="15"/>
      <c r="B966" s="31"/>
      <c r="C966" s="6"/>
      <c r="D966" s="4"/>
      <c r="E966" s="4"/>
      <c r="F966" s="5"/>
      <c r="G966" s="4"/>
    </row>
    <row r="967" spans="1:7" ht="15" customHeight="1" x14ac:dyDescent="0.25">
      <c r="A967" s="15"/>
      <c r="B967" s="31"/>
      <c r="C967" s="6"/>
      <c r="D967" s="4"/>
      <c r="E967" s="4"/>
      <c r="F967" s="5"/>
      <c r="G967" s="4"/>
    </row>
    <row r="968" spans="1:7" ht="15" customHeight="1" x14ac:dyDescent="0.25">
      <c r="A968" s="15"/>
      <c r="B968" s="31"/>
      <c r="C968" s="6"/>
      <c r="D968" s="4"/>
      <c r="E968" s="4"/>
      <c r="F968" s="5"/>
      <c r="G968" s="4"/>
    </row>
    <row r="969" spans="1:7" ht="15" customHeight="1" x14ac:dyDescent="0.25">
      <c r="A969" s="15"/>
      <c r="B969" s="31"/>
      <c r="C969" s="6"/>
      <c r="D969" s="4"/>
      <c r="E969" s="4"/>
      <c r="F969" s="5"/>
      <c r="G969" s="4"/>
    </row>
    <row r="970" spans="1:7" ht="15" customHeight="1" x14ac:dyDescent="0.25">
      <c r="A970" s="15"/>
      <c r="B970" s="31"/>
      <c r="C970" s="6"/>
      <c r="D970" s="4"/>
      <c r="E970" s="4"/>
      <c r="F970" s="5"/>
      <c r="G970" s="4"/>
    </row>
    <row r="971" spans="1:7" ht="15" customHeight="1" x14ac:dyDescent="0.25">
      <c r="A971" s="15"/>
      <c r="B971" s="31"/>
      <c r="C971" s="6"/>
      <c r="D971" s="4"/>
      <c r="E971" s="4"/>
      <c r="F971" s="5"/>
      <c r="G971" s="4"/>
    </row>
    <row r="972" spans="1:7" ht="15" customHeight="1" x14ac:dyDescent="0.25">
      <c r="A972" s="15"/>
      <c r="B972" s="31"/>
      <c r="C972" s="6"/>
      <c r="D972" s="4"/>
      <c r="E972" s="4"/>
      <c r="F972" s="5"/>
      <c r="G972" s="4"/>
    </row>
    <row r="973" spans="1:7" ht="15" customHeight="1" x14ac:dyDescent="0.25">
      <c r="A973" s="15"/>
      <c r="B973" s="31"/>
      <c r="C973" s="6"/>
      <c r="D973" s="4"/>
      <c r="E973" s="4"/>
      <c r="F973" s="5"/>
      <c r="G973" s="4"/>
    </row>
    <row r="974" spans="1:7" ht="15" customHeight="1" x14ac:dyDescent="0.25">
      <c r="A974" s="15"/>
      <c r="B974" s="31"/>
      <c r="C974" s="6"/>
      <c r="D974" s="4"/>
      <c r="E974" s="4"/>
      <c r="F974" s="5"/>
      <c r="G974" s="4"/>
    </row>
    <row r="975" spans="1:7" ht="15" customHeight="1" x14ac:dyDescent="0.25">
      <c r="A975" s="15"/>
      <c r="B975" s="31"/>
      <c r="C975" s="6"/>
      <c r="D975" s="4"/>
      <c r="E975" s="4"/>
      <c r="F975" s="5"/>
      <c r="G975" s="4"/>
    </row>
    <row r="976" spans="1:7" ht="15" customHeight="1" x14ac:dyDescent="0.25">
      <c r="A976" s="15"/>
      <c r="B976" s="31"/>
      <c r="C976" s="6"/>
      <c r="D976" s="4"/>
      <c r="E976" s="4"/>
      <c r="F976" s="5"/>
      <c r="G976" s="4"/>
    </row>
    <row r="977" spans="1:7" ht="15" customHeight="1" x14ac:dyDescent="0.25">
      <c r="A977" s="15"/>
      <c r="B977" s="31"/>
      <c r="C977" s="6"/>
      <c r="D977" s="4"/>
      <c r="E977" s="4"/>
      <c r="F977" s="5"/>
      <c r="G977" s="4"/>
    </row>
    <row r="978" spans="1:7" ht="15" customHeight="1" x14ac:dyDescent="0.25">
      <c r="A978" s="15"/>
      <c r="B978" s="31"/>
      <c r="C978" s="6"/>
      <c r="D978" s="4"/>
      <c r="E978" s="4"/>
      <c r="F978" s="5"/>
      <c r="G978" s="4"/>
    </row>
    <row r="979" spans="1:7" ht="15" customHeight="1" x14ac:dyDescent="0.25">
      <c r="A979" s="15"/>
      <c r="B979" s="31"/>
      <c r="C979" s="6"/>
      <c r="D979" s="4"/>
      <c r="E979" s="4"/>
      <c r="F979" s="5"/>
      <c r="G979" s="4"/>
    </row>
    <row r="980" spans="1:7" ht="15" customHeight="1" x14ac:dyDescent="0.25">
      <c r="A980" s="15"/>
      <c r="B980" s="31"/>
      <c r="C980" s="6"/>
      <c r="D980" s="4"/>
      <c r="E980" s="4"/>
      <c r="F980" s="5"/>
      <c r="G980" s="4"/>
    </row>
    <row r="981" spans="1:7" ht="15" customHeight="1" x14ac:dyDescent="0.25">
      <c r="A981" s="15"/>
      <c r="B981" s="31"/>
      <c r="C981" s="6"/>
      <c r="D981" s="4"/>
      <c r="E981" s="4"/>
      <c r="F981" s="5"/>
      <c r="G981" s="4"/>
    </row>
    <row r="982" spans="1:7" ht="15" customHeight="1" x14ac:dyDescent="0.25">
      <c r="A982" s="15"/>
      <c r="B982" s="31"/>
      <c r="C982" s="6"/>
      <c r="D982" s="4"/>
      <c r="E982" s="4"/>
      <c r="F982" s="5"/>
      <c r="G982" s="4"/>
    </row>
    <row r="983" spans="1:7" ht="15" customHeight="1" x14ac:dyDescent="0.25">
      <c r="A983" s="15"/>
      <c r="B983" s="31"/>
      <c r="C983" s="6"/>
      <c r="D983" s="4"/>
      <c r="E983" s="4"/>
      <c r="F983" s="5"/>
      <c r="G983" s="4"/>
    </row>
    <row r="984" spans="1:7" ht="15" customHeight="1" x14ac:dyDescent="0.25">
      <c r="A984" s="15"/>
      <c r="B984" s="31"/>
      <c r="C984" s="6"/>
      <c r="D984" s="4"/>
      <c r="E984" s="4"/>
      <c r="F984" s="5"/>
      <c r="G984" s="4"/>
    </row>
    <row r="985" spans="1:7" ht="15" customHeight="1" x14ac:dyDescent="0.25">
      <c r="A985" s="15"/>
      <c r="B985" s="31"/>
      <c r="C985" s="6"/>
      <c r="D985" s="4"/>
      <c r="E985" s="4"/>
      <c r="F985" s="5"/>
      <c r="G985" s="4"/>
    </row>
    <row r="986" spans="1:7" ht="15" customHeight="1" x14ac:dyDescent="0.25">
      <c r="A986" s="15"/>
      <c r="B986" s="31"/>
      <c r="C986" s="6"/>
      <c r="D986" s="4"/>
      <c r="E986" s="4"/>
      <c r="F986" s="5"/>
      <c r="G986" s="4"/>
    </row>
    <row r="987" spans="1:7" ht="15" customHeight="1" x14ac:dyDescent="0.25">
      <c r="A987" s="15"/>
      <c r="B987" s="31"/>
      <c r="C987" s="6"/>
      <c r="D987" s="4"/>
      <c r="E987" s="4"/>
      <c r="F987" s="5"/>
      <c r="G987" s="4"/>
    </row>
    <row r="988" spans="1:7" ht="15" customHeight="1" x14ac:dyDescent="0.25">
      <c r="A988" s="15"/>
      <c r="B988" s="31"/>
      <c r="C988" s="6"/>
      <c r="D988" s="4"/>
      <c r="E988" s="4"/>
      <c r="F988" s="5"/>
      <c r="G988" s="4"/>
    </row>
    <row r="989" spans="1:7" ht="15" customHeight="1" x14ac:dyDescent="0.25">
      <c r="A989" s="15"/>
      <c r="B989" s="31"/>
      <c r="C989" s="6"/>
      <c r="D989" s="4"/>
      <c r="E989" s="4"/>
      <c r="F989" s="5"/>
      <c r="G989" s="4"/>
    </row>
    <row r="990" spans="1:7" ht="15" customHeight="1" x14ac:dyDescent="0.25">
      <c r="A990" s="15"/>
      <c r="B990" s="31"/>
      <c r="C990" s="6"/>
      <c r="D990" s="4"/>
      <c r="E990" s="4"/>
      <c r="F990" s="5"/>
      <c r="G990" s="4"/>
    </row>
    <row r="991" spans="1:7" ht="15" customHeight="1" x14ac:dyDescent="0.25">
      <c r="A991" s="15"/>
      <c r="B991" s="31"/>
      <c r="C991" s="6"/>
      <c r="D991" s="4"/>
      <c r="E991" s="4"/>
      <c r="F991" s="5"/>
      <c r="G991" s="4"/>
    </row>
    <row r="992" spans="1:7" ht="15" customHeight="1" x14ac:dyDescent="0.25">
      <c r="A992" s="15"/>
      <c r="B992" s="31"/>
      <c r="C992" s="6"/>
      <c r="D992" s="4"/>
      <c r="E992" s="4"/>
      <c r="F992" s="5"/>
      <c r="G992" s="4"/>
    </row>
  </sheetData>
  <mergeCells count="14">
    <mergeCell ref="A15:F15"/>
    <mergeCell ref="B22:D22"/>
    <mergeCell ref="B18:D18"/>
    <mergeCell ref="G1:H1"/>
    <mergeCell ref="G2:H2"/>
    <mergeCell ref="A6:G6"/>
    <mergeCell ref="G17:H17"/>
    <mergeCell ref="G18:H18"/>
    <mergeCell ref="A13:G13"/>
    <mergeCell ref="A11:G11"/>
    <mergeCell ref="A1:D1"/>
    <mergeCell ref="A2:D2"/>
    <mergeCell ref="A3:D3"/>
    <mergeCell ref="A4:G4"/>
  </mergeCells>
  <pageMargins left="0.7" right="0.7" top="0.75" bottom="0.75" header="0" footer="0"/>
  <pageSetup orientation="landscape" r:id="rId1"/>
  <headerFooter>
    <oddFooter>&amp;R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Meger</vt:lpstr>
      <vt:lpstr>NCS-HVCH PHE DUYET</vt:lpstr>
      <vt:lpstr>CAP TRUONG PHE DUYET</vt:lpstr>
      <vt:lpstr>Nhom trong diem</vt:lpstr>
      <vt:lpstr>Cap truong nam 2022</vt:lpstr>
      <vt:lpstr>Cap truong nam 2022-Lọc</vt:lpstr>
      <vt:lpstr>Sinh vien 2022</vt:lpstr>
      <vt:lpstr>Sheet1</vt:lpstr>
      <vt:lpstr>NCS-HVCH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Thin</cp:lastModifiedBy>
  <cp:lastPrinted>2022-07-08T08:08:18Z</cp:lastPrinted>
  <dcterms:created xsi:type="dcterms:W3CDTF">2008-12-09T01:00:35Z</dcterms:created>
  <dcterms:modified xsi:type="dcterms:W3CDTF">2022-08-05T02:05:06Z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1033-11.2.0.10323</vt:lpwstr>
  </property>
  <property fmtid="{D5CDD505-2E9C-101B-9397-08002B2CF9AE}" pid="3" name="ICV">
    <vt:lpwstr>A3F25DE4782546719959DB16942A0A24</vt:lpwstr>
  </property>
</Properties>
</file>